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ЧИЙ СТОЛ - НОВЫЙ\на сайт от 17.06\"/>
    </mc:Choice>
  </mc:AlternateContent>
  <xr:revisionPtr revIDLastSave="0" documentId="8_{61714248-854C-4D80-9C27-F7D43F6FBB81}" xr6:coauthVersionLast="45" xr6:coauthVersionMax="45" xr10:uidLastSave="{00000000-0000-0000-0000-000000000000}"/>
  <bookViews>
    <workbookView xWindow="6810" yWindow="3435" windowWidth="21600" windowHeight="11385" activeTab="3" xr2:uid="{00000000-000D-0000-FFFF-FFFF00000000}"/>
  </bookViews>
  <sheets>
    <sheet name="свод" sheetId="1" r:id="rId1"/>
    <sheet name="6" sheetId="2" r:id="rId2"/>
    <sheet name="9" sheetId="3" r:id="rId3"/>
    <sheet name="10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4" l="1"/>
  <c r="M11" i="4"/>
  <c r="M10" i="4"/>
  <c r="L9" i="4"/>
  <c r="L8" i="4" s="1"/>
  <c r="K9" i="4"/>
  <c r="K8" i="4" s="1"/>
  <c r="J9" i="4"/>
  <c r="J8" i="4" s="1"/>
  <c r="I9" i="4"/>
  <c r="I8" i="4" s="1"/>
  <c r="H9" i="4"/>
  <c r="H8" i="4" s="1"/>
  <c r="M12" i="3"/>
  <c r="M8" i="3" s="1"/>
  <c r="M11" i="3"/>
  <c r="M10" i="3"/>
  <c r="M9" i="3" s="1"/>
  <c r="L9" i="3"/>
  <c r="L8" i="3" s="1"/>
  <c r="K9" i="3"/>
  <c r="K8" i="3" s="1"/>
  <c r="J9" i="3"/>
  <c r="I9" i="3"/>
  <c r="I8" i="3" s="1"/>
  <c r="H9" i="3"/>
  <c r="J8" i="3"/>
  <c r="H8" i="3"/>
  <c r="M12" i="2"/>
  <c r="M11" i="2"/>
  <c r="M9" i="2" s="1"/>
  <c r="M8" i="2" s="1"/>
  <c r="L9" i="2"/>
  <c r="L8" i="2" s="1"/>
  <c r="K9" i="2"/>
  <c r="K8" i="2" s="1"/>
  <c r="J9" i="2"/>
  <c r="I9" i="2"/>
  <c r="H9" i="2"/>
  <c r="J8" i="2"/>
  <c r="I8" i="2"/>
  <c r="H8" i="2"/>
  <c r="I8" i="1"/>
  <c r="I7" i="1" s="1"/>
  <c r="L8" i="1"/>
  <c r="L7" i="1" s="1"/>
  <c r="I11" i="1"/>
  <c r="J11" i="1"/>
  <c r="K11" i="1"/>
  <c r="L11" i="1"/>
  <c r="H11" i="1"/>
  <c r="M11" i="1" s="1"/>
  <c r="I10" i="1"/>
  <c r="J10" i="1"/>
  <c r="K10" i="1"/>
  <c r="L10" i="1"/>
  <c r="H10" i="1"/>
  <c r="M10" i="1" s="1"/>
  <c r="I9" i="1"/>
  <c r="J9" i="1"/>
  <c r="K9" i="1"/>
  <c r="K8" i="1" s="1"/>
  <c r="K7" i="1" s="1"/>
  <c r="L9" i="1"/>
  <c r="H9" i="1"/>
  <c r="M9" i="1" s="1"/>
  <c r="M14" i="1"/>
  <c r="M15" i="1"/>
  <c r="I13" i="1"/>
  <c r="I12" i="1" s="1"/>
  <c r="J13" i="1"/>
  <c r="J12" i="1" s="1"/>
  <c r="K13" i="1"/>
  <c r="K12" i="1" s="1"/>
  <c r="L13" i="1"/>
  <c r="L12" i="1" s="1"/>
  <c r="H13" i="1"/>
  <c r="H12" i="1" s="1"/>
  <c r="M12" i="1" s="1"/>
  <c r="I17" i="1"/>
  <c r="J17" i="1"/>
  <c r="K17" i="1"/>
  <c r="M19" i="1"/>
  <c r="M21" i="1"/>
  <c r="M20" i="1"/>
  <c r="I18" i="1"/>
  <c r="J18" i="1"/>
  <c r="K18" i="1"/>
  <c r="L18" i="1"/>
  <c r="L17" i="1" s="1"/>
  <c r="H18" i="1"/>
  <c r="H17" i="1" s="1"/>
  <c r="M24" i="1"/>
  <c r="M26" i="1"/>
  <c r="M25" i="1"/>
  <c r="I22" i="1"/>
  <c r="K22" i="1"/>
  <c r="H22" i="1"/>
  <c r="I23" i="1"/>
  <c r="J23" i="1"/>
  <c r="J22" i="1" s="1"/>
  <c r="K23" i="1"/>
  <c r="L23" i="1"/>
  <c r="L22" i="1" s="1"/>
  <c r="H23" i="1"/>
  <c r="M29" i="1"/>
  <c r="M31" i="1"/>
  <c r="I27" i="1"/>
  <c r="K27" i="1"/>
  <c r="M30" i="1"/>
  <c r="I28" i="1"/>
  <c r="J28" i="1"/>
  <c r="J27" i="1" s="1"/>
  <c r="K28" i="1"/>
  <c r="L28" i="1"/>
  <c r="L27" i="1" s="1"/>
  <c r="H28" i="1"/>
  <c r="H27" i="1" s="1"/>
  <c r="M36" i="1"/>
  <c r="M35" i="1"/>
  <c r="M33" i="1" s="1"/>
  <c r="I33" i="1"/>
  <c r="I32" i="1" s="1"/>
  <c r="J33" i="1"/>
  <c r="J32" i="1" s="1"/>
  <c r="K33" i="1"/>
  <c r="K32" i="1" s="1"/>
  <c r="L33" i="1"/>
  <c r="L32" i="1" s="1"/>
  <c r="H33" i="1"/>
  <c r="H32" i="1" s="1"/>
  <c r="M39" i="1"/>
  <c r="M41" i="1"/>
  <c r="M40" i="1"/>
  <c r="I38" i="1"/>
  <c r="J38" i="1"/>
  <c r="K38" i="1"/>
  <c r="L38" i="1"/>
  <c r="H38" i="1"/>
  <c r="H37" i="1" s="1"/>
  <c r="M44" i="1"/>
  <c r="M46" i="1"/>
  <c r="M45" i="1"/>
  <c r="I43" i="1"/>
  <c r="J43" i="1"/>
  <c r="K43" i="1"/>
  <c r="L43" i="1"/>
  <c r="H43" i="1"/>
  <c r="H42" i="1" s="1"/>
  <c r="M49" i="1"/>
  <c r="M51" i="1"/>
  <c r="M50" i="1"/>
  <c r="M56" i="1"/>
  <c r="I48" i="1"/>
  <c r="I47" i="1" s="1"/>
  <c r="J48" i="1"/>
  <c r="J47" i="1" s="1"/>
  <c r="K48" i="1"/>
  <c r="K47" i="1" s="1"/>
  <c r="L48" i="1"/>
  <c r="L47" i="1" s="1"/>
  <c r="H48" i="1"/>
  <c r="H47" i="1" s="1"/>
  <c r="M55" i="1"/>
  <c r="M54" i="1"/>
  <c r="I53" i="1"/>
  <c r="I52" i="1" s="1"/>
  <c r="J53" i="1"/>
  <c r="J52" i="1" s="1"/>
  <c r="K53" i="1"/>
  <c r="K52" i="1" s="1"/>
  <c r="L53" i="1"/>
  <c r="L52" i="1" s="1"/>
  <c r="H53" i="1"/>
  <c r="H52" i="1" s="1"/>
  <c r="J8" i="1" l="1"/>
  <c r="M17" i="1"/>
  <c r="M18" i="1"/>
  <c r="M13" i="1"/>
  <c r="M9" i="4"/>
  <c r="M8" i="4" s="1"/>
  <c r="M32" i="1"/>
  <c r="J7" i="1"/>
  <c r="H8" i="1"/>
  <c r="H7" i="1" s="1"/>
  <c r="M23" i="1"/>
  <c r="M28" i="1"/>
  <c r="M27" i="1" s="1"/>
  <c r="M43" i="1"/>
  <c r="M42" i="1" s="1"/>
  <c r="M48" i="1"/>
  <c r="M47" i="1" s="1"/>
  <c r="M53" i="1"/>
  <c r="M52" i="1" s="1"/>
  <c r="M8" i="1" l="1"/>
  <c r="M7" i="1"/>
</calcChain>
</file>

<file path=xl/sharedStrings.xml><?xml version="1.0" encoding="utf-8"?>
<sst xmlns="http://schemas.openxmlformats.org/spreadsheetml/2006/main" count="100" uniqueCount="31">
  <si>
    <t>Наименование муниципальной программы, структурного элемента/источник финансового обеспечения</t>
  </si>
  <si>
    <t>Муниципальная программа (всего), в том числе:</t>
  </si>
  <si>
    <t>Местный бюджет (всего), из них:</t>
  </si>
  <si>
    <t>федеральные (региональные) средства, поступившие в местный бюджет</t>
  </si>
  <si>
    <t>Бюджет муниципального образования</t>
  </si>
  <si>
    <t>Внебюджетные источники</t>
  </si>
  <si>
    <t>Региональный проект «Семейные ценности и инфраструктура культуры», том числе:</t>
  </si>
  <si>
    <r>
      <t>Комплекс процессных мероприятий «</t>
    </r>
    <r>
      <rPr>
        <b/>
        <sz val="10"/>
        <color theme="1"/>
        <rFont val="Times New Roman"/>
        <family val="1"/>
        <charset val="204"/>
      </rPr>
      <t>Приобщение жителей Добринского муниципального округа к регулярным занятиям ФК и спортом</t>
    </r>
    <r>
      <rPr>
        <b/>
        <sz val="9"/>
        <color theme="1"/>
        <rFont val="Times New Roman"/>
        <family val="1"/>
        <charset val="204"/>
      </rPr>
      <t>», том числе:</t>
    </r>
  </si>
  <si>
    <r>
      <t>Комплекс процессных мероприятий «</t>
    </r>
    <r>
      <rPr>
        <b/>
        <sz val="10"/>
        <color theme="1"/>
        <rFont val="Times New Roman"/>
        <family val="1"/>
        <charset val="204"/>
      </rPr>
      <t>Обеспечение действенной профилактики наркомании, алкоголизма, табакокурения среди населения</t>
    </r>
    <r>
      <rPr>
        <b/>
        <sz val="9"/>
        <color theme="1"/>
        <rFont val="Times New Roman"/>
        <family val="1"/>
        <charset val="204"/>
      </rPr>
      <t>», в том числе:</t>
    </r>
  </si>
  <si>
    <t>Комплекс процессных мероприятий «Создание условий для самореализации молодёжи», том числе:</t>
  </si>
  <si>
    <r>
      <t xml:space="preserve">Комплекс процессных мероприятий </t>
    </r>
    <r>
      <rPr>
        <b/>
        <sz val="10"/>
        <color theme="1"/>
        <rFont val="Times New Roman"/>
        <family val="1"/>
        <charset val="204"/>
      </rPr>
      <t>«</t>
    </r>
    <r>
      <rPr>
        <b/>
        <sz val="9"/>
        <color theme="1"/>
        <rFont val="Times New Roman"/>
        <family val="1"/>
        <charset val="204"/>
      </rPr>
      <t>Повышение качества и расширение спектра муниципальных услуг в сфере культуры, поддержка и развитие творческого потенциала округа</t>
    </r>
    <r>
      <rPr>
        <b/>
        <sz val="10"/>
        <color theme="1"/>
        <rFont val="Times New Roman"/>
        <family val="1"/>
        <charset val="204"/>
      </rPr>
      <t>», в том числе:</t>
    </r>
  </si>
  <si>
    <t>Комплекс процессных мероприятий «Обеспечение доступности для населения информационных ресурсов через библиотечное обслуживание», в том числе:</t>
  </si>
  <si>
    <r>
      <t>Комплекс процессных мероприятий «Сохранение и развитие дополнительного образования в сфере культуры</t>
    </r>
    <r>
      <rPr>
        <sz val="9"/>
        <color theme="1"/>
        <rFont val="Times New Roman"/>
        <family val="1"/>
        <charset val="204"/>
      </rPr>
      <t>», в том числе:</t>
    </r>
  </si>
  <si>
    <t>Комплекс процессных мероприятий «Осуществление муниципальной политики в области культуры и искусства, координация деятельности муниципальных учреждений культуры», в том числе:</t>
  </si>
  <si>
    <t>Комплекс процессных мероприятий «Повышение уровня и качества жизни граждан, нуждающихся в социальной поддержке, улучшение демографической ситуации», в том числе:</t>
  </si>
  <si>
    <t>Объем финансового обеспечения по годам реализации, рублей</t>
  </si>
  <si>
    <t>450 000,00</t>
  </si>
  <si>
    <t>41 207 600,00</t>
  </si>
  <si>
    <t>205 995 819,96</t>
  </si>
  <si>
    <t>21 463 500,00</t>
  </si>
  <si>
    <t>Всего</t>
  </si>
  <si>
    <t>4. Финансовое обеспечение муниципальной программы Добринского муниципального округа</t>
  </si>
  <si>
    <t>Раздел VI. Паспорт комплекса процессных мероприятий "Повышение качества и расширение спектра муниципальных услуг в сфере культуры, поддержка и развитие творческого потенциала округа"</t>
  </si>
  <si>
    <t>Наименование меропрития (результата)/источник финансового обеспечения</t>
  </si>
  <si>
    <t>Раздел IX. Паспорт комплекса процессных мероприятий "Осуществление муниципальной политики в области культуры и искусства, координация деятельности муниципальных учреждений культуры"</t>
  </si>
  <si>
    <t>Раздел X. Паспорт комплекса процессных мероприятий "Повышение уровня и качества жизни граждан, нуждающихся в социальной поддержке, улучшение демографической ситуации"</t>
  </si>
  <si>
    <t>Приложение 1 к Приложению</t>
  </si>
  <si>
    <t>Приложение 2 к Приложению</t>
  </si>
  <si>
    <t>Приложение 3 к Приложению</t>
  </si>
  <si>
    <t>Приложение 4 к Приложению</t>
  </si>
  <si>
    <t>таблица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</si>
</sst>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4" fontId="4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0" fillId="0" borderId="0" xfId="0" applyBorder="1"/>
    <xf numFmtId="4" fontId="0" fillId="0" borderId="0" xfId="0" applyNumberFormat="1" applyBorder="1"/>
    <xf numFmtId="4" fontId="4" fillId="0" borderId="4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/>
    <xf numFmtId="0" fontId="4" fillId="2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topLeftCell="A22" workbookViewId="0">
      <selection activeCell="O26" sqref="O26"/>
    </sheetView>
  </sheetViews>
  <sheetFormatPr defaultRowHeight="15" x14ac:dyDescent="0.25"/>
  <cols>
    <col min="8" max="8" width="13.7109375" style="1" customWidth="1"/>
    <col min="9" max="9" width="14.42578125" style="1" customWidth="1"/>
    <col min="10" max="10" width="13.42578125" style="1" customWidth="1"/>
    <col min="11" max="11" width="13.85546875" style="1" customWidth="1"/>
    <col min="12" max="12" width="13.28515625" style="1" customWidth="1"/>
    <col min="13" max="13" width="13.7109375" style="1" customWidth="1"/>
  </cols>
  <sheetData>
    <row r="1" spans="1:13" x14ac:dyDescent="0.25">
      <c r="K1" s="31" t="s">
        <v>26</v>
      </c>
      <c r="L1" s="31"/>
      <c r="M1" s="31"/>
    </row>
    <row r="2" spans="1:13" x14ac:dyDescent="0.2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M3" s="21" t="s">
        <v>30</v>
      </c>
    </row>
    <row r="4" spans="1:13" x14ac:dyDescent="0.25">
      <c r="A4" s="32" t="s">
        <v>0</v>
      </c>
      <c r="B4" s="32"/>
      <c r="C4" s="32"/>
      <c r="D4" s="32"/>
      <c r="E4" s="32"/>
      <c r="F4" s="32"/>
      <c r="G4" s="32"/>
      <c r="H4" s="34" t="s">
        <v>15</v>
      </c>
      <c r="I4" s="34"/>
      <c r="J4" s="34"/>
      <c r="K4" s="34"/>
      <c r="L4" s="34"/>
      <c r="M4" s="34"/>
    </row>
    <row r="5" spans="1:13" x14ac:dyDescent="0.25">
      <c r="A5" s="32"/>
      <c r="B5" s="32"/>
      <c r="C5" s="32"/>
      <c r="D5" s="32"/>
      <c r="E5" s="32"/>
      <c r="F5" s="32"/>
      <c r="G5" s="32"/>
      <c r="H5" s="20">
        <v>2026</v>
      </c>
      <c r="I5" s="20">
        <v>2027</v>
      </c>
      <c r="J5" s="20">
        <v>2028</v>
      </c>
      <c r="K5" s="20">
        <v>2029</v>
      </c>
      <c r="L5" s="20">
        <v>2030</v>
      </c>
      <c r="M5" s="4" t="s">
        <v>20</v>
      </c>
    </row>
    <row r="6" spans="1:13" x14ac:dyDescent="0.25">
      <c r="A6" s="32">
        <v>1</v>
      </c>
      <c r="B6" s="32"/>
      <c r="C6" s="32"/>
      <c r="D6" s="32"/>
      <c r="E6" s="32"/>
      <c r="F6" s="32"/>
      <c r="G6" s="32"/>
      <c r="H6" s="20">
        <v>2</v>
      </c>
      <c r="I6" s="20">
        <v>3</v>
      </c>
      <c r="J6" s="20">
        <v>4</v>
      </c>
      <c r="K6" s="20">
        <v>5</v>
      </c>
      <c r="L6" s="20">
        <v>6</v>
      </c>
      <c r="M6" s="20">
        <v>7</v>
      </c>
    </row>
    <row r="7" spans="1:13" x14ac:dyDescent="0.25">
      <c r="A7" s="33" t="s">
        <v>1</v>
      </c>
      <c r="B7" s="33"/>
      <c r="C7" s="33"/>
      <c r="D7" s="33"/>
      <c r="E7" s="33"/>
      <c r="F7" s="33"/>
      <c r="G7" s="33"/>
      <c r="H7" s="5">
        <f>H8+H11</f>
        <v>265238817.61000001</v>
      </c>
      <c r="I7" s="5">
        <f t="shared" ref="I7:L7" si="0">I8+I11</f>
        <v>256755159.84999999</v>
      </c>
      <c r="J7" s="5">
        <f t="shared" si="0"/>
        <v>256622343.84999999</v>
      </c>
      <c r="K7" s="5">
        <f t="shared" si="0"/>
        <v>256622343.84999999</v>
      </c>
      <c r="L7" s="5">
        <f t="shared" si="0"/>
        <v>256622343.84999999</v>
      </c>
      <c r="M7" s="6">
        <f t="shared" ref="M7:M15" si="1">SUM(H7:L7)</f>
        <v>1291861009.01</v>
      </c>
    </row>
    <row r="8" spans="1:13" x14ac:dyDescent="0.25">
      <c r="A8" s="30" t="s">
        <v>2</v>
      </c>
      <c r="B8" s="30"/>
      <c r="C8" s="30"/>
      <c r="D8" s="30"/>
      <c r="E8" s="30"/>
      <c r="F8" s="30"/>
      <c r="G8" s="30"/>
      <c r="H8" s="3">
        <f>H9+H10</f>
        <v>263074317.61000001</v>
      </c>
      <c r="I8" s="3">
        <f t="shared" ref="I8:L8" si="2">I9+I10</f>
        <v>254590659.84999999</v>
      </c>
      <c r="J8" s="3">
        <f t="shared" si="2"/>
        <v>254457843.84999999</v>
      </c>
      <c r="K8" s="3">
        <f t="shared" si="2"/>
        <v>254457843.84999999</v>
      </c>
      <c r="L8" s="3">
        <f t="shared" si="2"/>
        <v>254457843.84999999</v>
      </c>
      <c r="M8" s="2">
        <f t="shared" si="1"/>
        <v>1281038509.01</v>
      </c>
    </row>
    <row r="9" spans="1:13" x14ac:dyDescent="0.25">
      <c r="A9" s="25" t="s">
        <v>3</v>
      </c>
      <c r="B9" s="25"/>
      <c r="C9" s="25"/>
      <c r="D9" s="25"/>
      <c r="E9" s="25"/>
      <c r="F9" s="25"/>
      <c r="G9" s="25"/>
      <c r="H9" s="3">
        <f>H14+H19+H24+H29+H34+H39+H44+H49+H54</f>
        <v>57260804.590000004</v>
      </c>
      <c r="I9" s="3">
        <f t="shared" ref="I9:L9" si="3">I14+I19+I24+I29+I34+I39+I44+I49+I54</f>
        <v>52202099.850000001</v>
      </c>
      <c r="J9" s="3">
        <f t="shared" si="3"/>
        <v>52069283.850000001</v>
      </c>
      <c r="K9" s="3">
        <f t="shared" si="3"/>
        <v>52069283.850000001</v>
      </c>
      <c r="L9" s="3">
        <f t="shared" si="3"/>
        <v>52069283.850000001</v>
      </c>
      <c r="M9" s="2">
        <f t="shared" si="1"/>
        <v>265670755.98999998</v>
      </c>
    </row>
    <row r="10" spans="1:13" x14ac:dyDescent="0.25">
      <c r="A10" s="25" t="s">
        <v>4</v>
      </c>
      <c r="B10" s="25"/>
      <c r="C10" s="25"/>
      <c r="D10" s="25"/>
      <c r="E10" s="25"/>
      <c r="F10" s="25"/>
      <c r="G10" s="25"/>
      <c r="H10" s="3">
        <f>H15+H20+H25+H30+H35+H40+H45+H50+H55</f>
        <v>205813513.02000001</v>
      </c>
      <c r="I10" s="3">
        <f t="shared" ref="I10:L10" si="4">I15+I20+I25+I30+I35+I40+I45+I50+I55</f>
        <v>202388560</v>
      </c>
      <c r="J10" s="3">
        <f t="shared" si="4"/>
        <v>202388560</v>
      </c>
      <c r="K10" s="3">
        <f t="shared" si="4"/>
        <v>202388560</v>
      </c>
      <c r="L10" s="3">
        <f t="shared" si="4"/>
        <v>202388560</v>
      </c>
      <c r="M10" s="2">
        <f t="shared" si="1"/>
        <v>1015367753.02</v>
      </c>
    </row>
    <row r="11" spans="1:13" x14ac:dyDescent="0.25">
      <c r="A11" s="25" t="s">
        <v>5</v>
      </c>
      <c r="B11" s="25"/>
      <c r="C11" s="25"/>
      <c r="D11" s="25"/>
      <c r="E11" s="25"/>
      <c r="F11" s="25"/>
      <c r="G11" s="25"/>
      <c r="H11" s="3">
        <f>H16+H21+H31+H26+H36+H41+H46+H51+H56</f>
        <v>2164500</v>
      </c>
      <c r="I11" s="3">
        <f t="shared" ref="I11:L11" si="5">I16+I21+I31+I26+I36+I41+I46+I51+I56</f>
        <v>2164500</v>
      </c>
      <c r="J11" s="3">
        <f t="shared" si="5"/>
        <v>2164500</v>
      </c>
      <c r="K11" s="3">
        <f t="shared" si="5"/>
        <v>2164500</v>
      </c>
      <c r="L11" s="3">
        <f t="shared" si="5"/>
        <v>2164500</v>
      </c>
      <c r="M11" s="2">
        <f t="shared" si="1"/>
        <v>10822500</v>
      </c>
    </row>
    <row r="12" spans="1:13" ht="24" customHeight="1" x14ac:dyDescent="0.25">
      <c r="A12" s="26" t="s">
        <v>6</v>
      </c>
      <c r="B12" s="26"/>
      <c r="C12" s="26"/>
      <c r="D12" s="26"/>
      <c r="E12" s="26"/>
      <c r="F12" s="26"/>
      <c r="G12" s="26"/>
      <c r="H12" s="12">
        <f>H13+H16</f>
        <v>4218004.22</v>
      </c>
      <c r="I12" s="12">
        <f t="shared" ref="I12:L12" si="6">I13+I16</f>
        <v>0</v>
      </c>
      <c r="J12" s="12">
        <f t="shared" si="6"/>
        <v>881060</v>
      </c>
      <c r="K12" s="12">
        <f t="shared" si="6"/>
        <v>881057.6</v>
      </c>
      <c r="L12" s="12">
        <f t="shared" si="6"/>
        <v>0</v>
      </c>
      <c r="M12" s="13">
        <f t="shared" si="1"/>
        <v>5980121.8199999994</v>
      </c>
    </row>
    <row r="13" spans="1:13" x14ac:dyDescent="0.25">
      <c r="A13" s="30" t="s">
        <v>2</v>
      </c>
      <c r="B13" s="30"/>
      <c r="C13" s="30"/>
      <c r="D13" s="30"/>
      <c r="E13" s="30"/>
      <c r="F13" s="30"/>
      <c r="G13" s="30"/>
      <c r="H13" s="7">
        <f>H14+H15</f>
        <v>4218004.22</v>
      </c>
      <c r="I13" s="7">
        <f t="shared" ref="I13:L13" si="7">I14+I15</f>
        <v>0</v>
      </c>
      <c r="J13" s="7">
        <f t="shared" si="7"/>
        <v>881060</v>
      </c>
      <c r="K13" s="7">
        <f t="shared" si="7"/>
        <v>881057.6</v>
      </c>
      <c r="L13" s="7">
        <f t="shared" si="7"/>
        <v>0</v>
      </c>
      <c r="M13" s="8">
        <f t="shared" si="1"/>
        <v>5980121.8199999994</v>
      </c>
    </row>
    <row r="14" spans="1:13" x14ac:dyDescent="0.25">
      <c r="A14" s="25" t="s">
        <v>3</v>
      </c>
      <c r="B14" s="25"/>
      <c r="C14" s="25"/>
      <c r="D14" s="25"/>
      <c r="E14" s="25"/>
      <c r="F14" s="25"/>
      <c r="G14" s="25"/>
      <c r="H14" s="9">
        <v>4175824.18</v>
      </c>
      <c r="I14" s="8">
        <v>0</v>
      </c>
      <c r="J14" s="8"/>
      <c r="K14" s="8"/>
      <c r="L14" s="8"/>
      <c r="M14" s="9">
        <f t="shared" si="1"/>
        <v>4175824.18</v>
      </c>
    </row>
    <row r="15" spans="1:13" x14ac:dyDescent="0.25">
      <c r="A15" s="25" t="s">
        <v>4</v>
      </c>
      <c r="B15" s="25"/>
      <c r="C15" s="25"/>
      <c r="D15" s="25"/>
      <c r="E15" s="25"/>
      <c r="F15" s="25"/>
      <c r="G15" s="25"/>
      <c r="H15" s="3">
        <v>42180.04</v>
      </c>
      <c r="I15" s="2">
        <v>0</v>
      </c>
      <c r="J15" s="2">
        <v>881060</v>
      </c>
      <c r="K15" s="2">
        <v>881057.6</v>
      </c>
      <c r="L15" s="2"/>
      <c r="M15" s="8">
        <f t="shared" si="1"/>
        <v>1804297.6400000001</v>
      </c>
    </row>
    <row r="16" spans="1:13" x14ac:dyDescent="0.25">
      <c r="A16" s="25" t="s">
        <v>5</v>
      </c>
      <c r="B16" s="25"/>
      <c r="C16" s="25"/>
      <c r="D16" s="25"/>
      <c r="E16" s="25"/>
      <c r="F16" s="25"/>
      <c r="G16" s="25"/>
      <c r="H16" s="3"/>
      <c r="I16" s="2"/>
      <c r="J16" s="2"/>
      <c r="K16" s="2"/>
      <c r="L16" s="2"/>
      <c r="M16" s="2"/>
    </row>
    <row r="17" spans="1:13" ht="25.5" customHeight="1" x14ac:dyDescent="0.25">
      <c r="A17" s="26" t="s">
        <v>7</v>
      </c>
      <c r="B17" s="26"/>
      <c r="C17" s="26"/>
      <c r="D17" s="26"/>
      <c r="E17" s="26"/>
      <c r="F17" s="26"/>
      <c r="G17" s="26"/>
      <c r="H17" s="12">
        <f>H18+H21</f>
        <v>3786031.58</v>
      </c>
      <c r="I17" s="12">
        <f t="shared" ref="I17:L17" si="8">I18+I21</f>
        <v>3533400</v>
      </c>
      <c r="J17" s="12">
        <f t="shared" si="8"/>
        <v>3533400</v>
      </c>
      <c r="K17" s="12">
        <f t="shared" si="8"/>
        <v>3533400</v>
      </c>
      <c r="L17" s="12">
        <f t="shared" si="8"/>
        <v>3533400</v>
      </c>
      <c r="M17" s="13">
        <f>SUM(H17:L17)</f>
        <v>17919631.579999998</v>
      </c>
    </row>
    <row r="18" spans="1:13" x14ac:dyDescent="0.25">
      <c r="A18" s="30" t="s">
        <v>2</v>
      </c>
      <c r="B18" s="30"/>
      <c r="C18" s="30"/>
      <c r="D18" s="30"/>
      <c r="E18" s="30"/>
      <c r="F18" s="30"/>
      <c r="G18" s="30"/>
      <c r="H18" s="9">
        <f>H19+H20</f>
        <v>3786031.58</v>
      </c>
      <c r="I18" s="9">
        <f t="shared" ref="I18:L18" si="9">I19+I20</f>
        <v>3533400</v>
      </c>
      <c r="J18" s="9">
        <f t="shared" si="9"/>
        <v>3533400</v>
      </c>
      <c r="K18" s="9">
        <f t="shared" si="9"/>
        <v>3533400</v>
      </c>
      <c r="L18" s="9">
        <f t="shared" si="9"/>
        <v>3533400</v>
      </c>
      <c r="M18" s="8">
        <f>SUM(H18:L18)</f>
        <v>17919631.579999998</v>
      </c>
    </row>
    <row r="19" spans="1:13" x14ac:dyDescent="0.25">
      <c r="A19" s="25" t="s">
        <v>3</v>
      </c>
      <c r="B19" s="25"/>
      <c r="C19" s="25"/>
      <c r="D19" s="25"/>
      <c r="E19" s="25"/>
      <c r="F19" s="25"/>
      <c r="G19" s="25"/>
      <c r="H19" s="9">
        <v>207953.56</v>
      </c>
      <c r="I19" s="8">
        <v>0</v>
      </c>
      <c r="J19" s="8">
        <v>0</v>
      </c>
      <c r="K19" s="8">
        <v>0</v>
      </c>
      <c r="L19" s="8">
        <v>0</v>
      </c>
      <c r="M19" s="8">
        <f>SUM(H19:L19)</f>
        <v>207953.56</v>
      </c>
    </row>
    <row r="20" spans="1:13" x14ac:dyDescent="0.25">
      <c r="A20" s="25" t="s">
        <v>4</v>
      </c>
      <c r="B20" s="25"/>
      <c r="C20" s="25"/>
      <c r="D20" s="25"/>
      <c r="E20" s="25"/>
      <c r="F20" s="25"/>
      <c r="G20" s="25"/>
      <c r="H20" s="3">
        <v>3578078.02</v>
      </c>
      <c r="I20" s="2">
        <v>3533400</v>
      </c>
      <c r="J20" s="2">
        <v>3533400</v>
      </c>
      <c r="K20" s="2">
        <v>3533400</v>
      </c>
      <c r="L20" s="2">
        <v>3533400</v>
      </c>
      <c r="M20" s="8">
        <f>SUM(H20:L20)</f>
        <v>17711678.02</v>
      </c>
    </row>
    <row r="21" spans="1:13" x14ac:dyDescent="0.25">
      <c r="A21" s="25" t="s">
        <v>5</v>
      </c>
      <c r="B21" s="25"/>
      <c r="C21" s="25"/>
      <c r="D21" s="25"/>
      <c r="E21" s="25"/>
      <c r="F21" s="25"/>
      <c r="G21" s="25"/>
      <c r="H21" s="10"/>
      <c r="I21" s="2"/>
      <c r="J21" s="2"/>
      <c r="K21" s="2"/>
      <c r="L21" s="2"/>
      <c r="M21" s="8">
        <f>SUM(H21:L21)</f>
        <v>0</v>
      </c>
    </row>
    <row r="22" spans="1:13" ht="25.5" customHeight="1" x14ac:dyDescent="0.25">
      <c r="A22" s="26" t="s">
        <v>8</v>
      </c>
      <c r="B22" s="26"/>
      <c r="C22" s="26"/>
      <c r="D22" s="26"/>
      <c r="E22" s="26"/>
      <c r="F22" s="26"/>
      <c r="G22" s="26"/>
      <c r="H22" s="14">
        <f>H23+H26</f>
        <v>90000</v>
      </c>
      <c r="I22" s="14">
        <f t="shared" ref="I22:L22" si="10">I23+I26</f>
        <v>90000</v>
      </c>
      <c r="J22" s="14">
        <f t="shared" si="10"/>
        <v>90000</v>
      </c>
      <c r="K22" s="14">
        <f t="shared" si="10"/>
        <v>90000</v>
      </c>
      <c r="L22" s="14">
        <f t="shared" si="10"/>
        <v>90000</v>
      </c>
      <c r="M22" s="15" t="s">
        <v>16</v>
      </c>
    </row>
    <row r="23" spans="1:13" x14ac:dyDescent="0.25">
      <c r="A23" s="25" t="s">
        <v>2</v>
      </c>
      <c r="B23" s="25"/>
      <c r="C23" s="25"/>
      <c r="D23" s="25"/>
      <c r="E23" s="25"/>
      <c r="F23" s="25"/>
      <c r="G23" s="25"/>
      <c r="H23" s="3">
        <f>H24+H25</f>
        <v>90000</v>
      </c>
      <c r="I23" s="3">
        <f t="shared" ref="I23:M23" si="11">I24+I25</f>
        <v>90000</v>
      </c>
      <c r="J23" s="3">
        <f t="shared" si="11"/>
        <v>90000</v>
      </c>
      <c r="K23" s="3">
        <f t="shared" si="11"/>
        <v>90000</v>
      </c>
      <c r="L23" s="3">
        <f t="shared" si="11"/>
        <v>90000</v>
      </c>
      <c r="M23" s="3">
        <f t="shared" si="11"/>
        <v>450000</v>
      </c>
    </row>
    <row r="24" spans="1:13" x14ac:dyDescent="0.25">
      <c r="A24" s="25" t="s">
        <v>3</v>
      </c>
      <c r="B24" s="25"/>
      <c r="C24" s="25"/>
      <c r="D24" s="25"/>
      <c r="E24" s="25"/>
      <c r="F24" s="25"/>
      <c r="G24" s="25"/>
      <c r="H24" s="3"/>
      <c r="I24" s="2"/>
      <c r="J24" s="2"/>
      <c r="K24" s="2"/>
      <c r="L24" s="2"/>
      <c r="M24" s="2">
        <f>SUM(H24:L24)</f>
        <v>0</v>
      </c>
    </row>
    <row r="25" spans="1:13" x14ac:dyDescent="0.25">
      <c r="A25" s="25" t="s">
        <v>4</v>
      </c>
      <c r="B25" s="25"/>
      <c r="C25" s="25"/>
      <c r="D25" s="25"/>
      <c r="E25" s="25"/>
      <c r="F25" s="25"/>
      <c r="G25" s="25"/>
      <c r="H25" s="3">
        <v>90000</v>
      </c>
      <c r="I25" s="3">
        <v>90000</v>
      </c>
      <c r="J25" s="3">
        <v>90000</v>
      </c>
      <c r="K25" s="3">
        <v>90000</v>
      </c>
      <c r="L25" s="3">
        <v>90000</v>
      </c>
      <c r="M25" s="2">
        <f>SUM(H25:L25)</f>
        <v>450000</v>
      </c>
    </row>
    <row r="26" spans="1:13" x14ac:dyDescent="0.25">
      <c r="A26" s="25" t="s">
        <v>5</v>
      </c>
      <c r="B26" s="25"/>
      <c r="C26" s="25"/>
      <c r="D26" s="25"/>
      <c r="E26" s="25"/>
      <c r="F26" s="25"/>
      <c r="G26" s="25"/>
      <c r="H26" s="10"/>
      <c r="I26" s="2"/>
      <c r="J26" s="2"/>
      <c r="K26" s="2"/>
      <c r="L26" s="2"/>
      <c r="M26" s="2">
        <f>SUM(H26:L26)</f>
        <v>0</v>
      </c>
    </row>
    <row r="27" spans="1:13" ht="24" customHeight="1" x14ac:dyDescent="0.25">
      <c r="A27" s="26" t="s">
        <v>9</v>
      </c>
      <c r="B27" s="26"/>
      <c r="C27" s="26"/>
      <c r="D27" s="26"/>
      <c r="E27" s="26"/>
      <c r="F27" s="26"/>
      <c r="G27" s="26"/>
      <c r="H27" s="14">
        <f>H28+H31</f>
        <v>1650000</v>
      </c>
      <c r="I27" s="14">
        <f t="shared" ref="I27:M27" si="12">I28+I31</f>
        <v>650000</v>
      </c>
      <c r="J27" s="14">
        <f t="shared" si="12"/>
        <v>650000</v>
      </c>
      <c r="K27" s="14">
        <f t="shared" si="12"/>
        <v>650000</v>
      </c>
      <c r="L27" s="14">
        <f t="shared" si="12"/>
        <v>650000</v>
      </c>
      <c r="M27" s="14">
        <f t="shared" si="12"/>
        <v>4250000</v>
      </c>
    </row>
    <row r="28" spans="1:13" x14ac:dyDescent="0.25">
      <c r="A28" s="30" t="s">
        <v>2</v>
      </c>
      <c r="B28" s="30"/>
      <c r="C28" s="30"/>
      <c r="D28" s="30"/>
      <c r="E28" s="30"/>
      <c r="F28" s="30"/>
      <c r="G28" s="30"/>
      <c r="H28" s="3">
        <f>H29+H30</f>
        <v>1650000</v>
      </c>
      <c r="I28" s="3">
        <f t="shared" ref="I28:M28" si="13">I29+I30</f>
        <v>650000</v>
      </c>
      <c r="J28" s="3">
        <f t="shared" si="13"/>
        <v>650000</v>
      </c>
      <c r="K28" s="3">
        <f t="shared" si="13"/>
        <v>650000</v>
      </c>
      <c r="L28" s="3">
        <f t="shared" si="13"/>
        <v>650000</v>
      </c>
      <c r="M28" s="3">
        <f t="shared" si="13"/>
        <v>4250000</v>
      </c>
    </row>
    <row r="29" spans="1:13" x14ac:dyDescent="0.25">
      <c r="A29" s="25" t="s">
        <v>3</v>
      </c>
      <c r="B29" s="25"/>
      <c r="C29" s="25"/>
      <c r="D29" s="25"/>
      <c r="E29" s="25"/>
      <c r="F29" s="25"/>
      <c r="G29" s="25"/>
      <c r="H29" s="3"/>
      <c r="I29" s="2"/>
      <c r="J29" s="2"/>
      <c r="K29" s="2"/>
      <c r="L29" s="2"/>
      <c r="M29" s="2">
        <f>SUM(H29:L29)</f>
        <v>0</v>
      </c>
    </row>
    <row r="30" spans="1:13" x14ac:dyDescent="0.25">
      <c r="A30" s="25" t="s">
        <v>4</v>
      </c>
      <c r="B30" s="25"/>
      <c r="C30" s="25"/>
      <c r="D30" s="25"/>
      <c r="E30" s="25"/>
      <c r="F30" s="25"/>
      <c r="G30" s="25"/>
      <c r="H30" s="3">
        <v>1650000</v>
      </c>
      <c r="I30" s="2">
        <v>650000</v>
      </c>
      <c r="J30" s="2">
        <v>650000</v>
      </c>
      <c r="K30" s="2">
        <v>650000</v>
      </c>
      <c r="L30" s="2">
        <v>650000</v>
      </c>
      <c r="M30" s="2">
        <f>SUM(H30:L30)</f>
        <v>4250000</v>
      </c>
    </row>
    <row r="31" spans="1:13" x14ac:dyDescent="0.25">
      <c r="A31" s="25" t="s">
        <v>5</v>
      </c>
      <c r="B31" s="25"/>
      <c r="C31" s="25"/>
      <c r="D31" s="25"/>
      <c r="E31" s="25"/>
      <c r="F31" s="25"/>
      <c r="G31" s="25"/>
      <c r="H31" s="11"/>
      <c r="I31" s="6"/>
      <c r="J31" s="6"/>
      <c r="K31" s="6"/>
      <c r="L31" s="6"/>
      <c r="M31" s="2">
        <f>SUM(H31:L31)</f>
        <v>0</v>
      </c>
    </row>
    <row r="32" spans="1:13" ht="37.5" customHeight="1" x14ac:dyDescent="0.25">
      <c r="A32" s="26" t="s">
        <v>10</v>
      </c>
      <c r="B32" s="26"/>
      <c r="C32" s="26"/>
      <c r="D32" s="26"/>
      <c r="E32" s="26"/>
      <c r="F32" s="26"/>
      <c r="G32" s="26"/>
      <c r="H32" s="14">
        <f>H33+H36</f>
        <v>68883900</v>
      </c>
      <c r="I32" s="14">
        <f t="shared" ref="I32:M32" si="14">I33+I36</f>
        <v>68033900</v>
      </c>
      <c r="J32" s="14">
        <f t="shared" si="14"/>
        <v>67152840</v>
      </c>
      <c r="K32" s="14">
        <f t="shared" si="14"/>
        <v>67152842.400000006</v>
      </c>
      <c r="L32" s="14">
        <f t="shared" si="14"/>
        <v>68033900</v>
      </c>
      <c r="M32" s="14">
        <f t="shared" si="14"/>
        <v>339257382.39999998</v>
      </c>
    </row>
    <row r="33" spans="1:13" x14ac:dyDescent="0.25">
      <c r="A33" s="25" t="s">
        <v>2</v>
      </c>
      <c r="B33" s="25"/>
      <c r="C33" s="25"/>
      <c r="D33" s="25"/>
      <c r="E33" s="25"/>
      <c r="F33" s="25"/>
      <c r="G33" s="25"/>
      <c r="H33" s="3">
        <f>H34+H35</f>
        <v>66719400</v>
      </c>
      <c r="I33" s="3">
        <f t="shared" ref="I33:M33" si="15">I34+I35</f>
        <v>65869400</v>
      </c>
      <c r="J33" s="3">
        <f t="shared" si="15"/>
        <v>64988340</v>
      </c>
      <c r="K33" s="3">
        <f t="shared" si="15"/>
        <v>64988342.399999999</v>
      </c>
      <c r="L33" s="3">
        <f t="shared" si="15"/>
        <v>65869400</v>
      </c>
      <c r="M33" s="3">
        <f t="shared" si="15"/>
        <v>328434882.39999998</v>
      </c>
    </row>
    <row r="34" spans="1:13" x14ac:dyDescent="0.25">
      <c r="A34" s="25" t="s">
        <v>3</v>
      </c>
      <c r="B34" s="25"/>
      <c r="C34" s="25"/>
      <c r="D34" s="25"/>
      <c r="E34" s="25"/>
      <c r="F34" s="25"/>
      <c r="G34" s="25"/>
      <c r="H34" s="3"/>
      <c r="I34" s="2"/>
      <c r="J34" s="2"/>
      <c r="K34" s="2"/>
      <c r="L34" s="2"/>
      <c r="M34" s="2"/>
    </row>
    <row r="35" spans="1:13" x14ac:dyDescent="0.25">
      <c r="A35" s="25" t="s">
        <v>4</v>
      </c>
      <c r="B35" s="25"/>
      <c r="C35" s="25"/>
      <c r="D35" s="25"/>
      <c r="E35" s="25"/>
      <c r="F35" s="25"/>
      <c r="G35" s="25"/>
      <c r="H35" s="3">
        <v>66719400</v>
      </c>
      <c r="I35" s="2">
        <v>65869400</v>
      </c>
      <c r="J35" s="2">
        <v>64988340</v>
      </c>
      <c r="K35" s="2">
        <v>64988342.399999999</v>
      </c>
      <c r="L35" s="2">
        <v>65869400</v>
      </c>
      <c r="M35" s="2">
        <f>SUM(H35:L35)</f>
        <v>328434882.39999998</v>
      </c>
    </row>
    <row r="36" spans="1:13" x14ac:dyDescent="0.25">
      <c r="A36" s="25" t="s">
        <v>5</v>
      </c>
      <c r="B36" s="25"/>
      <c r="C36" s="25"/>
      <c r="D36" s="25"/>
      <c r="E36" s="25"/>
      <c r="F36" s="25"/>
      <c r="G36" s="25"/>
      <c r="H36" s="3">
        <v>2164500</v>
      </c>
      <c r="I36" s="2">
        <v>2164500</v>
      </c>
      <c r="J36" s="2">
        <v>2164500</v>
      </c>
      <c r="K36" s="2">
        <v>2164500</v>
      </c>
      <c r="L36" s="2">
        <v>2164500</v>
      </c>
      <c r="M36" s="2">
        <f>SUM(H36:L36)</f>
        <v>10822500</v>
      </c>
    </row>
    <row r="37" spans="1:13" ht="24" customHeight="1" x14ac:dyDescent="0.25">
      <c r="A37" s="26" t="s">
        <v>11</v>
      </c>
      <c r="B37" s="26"/>
      <c r="C37" s="26"/>
      <c r="D37" s="26"/>
      <c r="E37" s="26"/>
      <c r="F37" s="26"/>
      <c r="G37" s="26"/>
      <c r="H37" s="14">
        <f>H38+H41</f>
        <v>41165419.960000001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18</v>
      </c>
    </row>
    <row r="38" spans="1:13" x14ac:dyDescent="0.25">
      <c r="A38" s="25" t="s">
        <v>2</v>
      </c>
      <c r="B38" s="25"/>
      <c r="C38" s="25"/>
      <c r="D38" s="25"/>
      <c r="E38" s="25"/>
      <c r="F38" s="25"/>
      <c r="G38" s="25"/>
      <c r="H38" s="3">
        <f>H39+H40</f>
        <v>41165419.960000001</v>
      </c>
      <c r="I38" s="3">
        <f t="shared" ref="I38:L38" si="16">I39+I40</f>
        <v>41207600</v>
      </c>
      <c r="J38" s="3">
        <f t="shared" si="16"/>
        <v>41207600</v>
      </c>
      <c r="K38" s="3">
        <f t="shared" si="16"/>
        <v>41207600</v>
      </c>
      <c r="L38" s="3">
        <f t="shared" si="16"/>
        <v>41207600</v>
      </c>
      <c r="M38" s="2" t="s">
        <v>18</v>
      </c>
    </row>
    <row r="39" spans="1:13" x14ac:dyDescent="0.25">
      <c r="A39" s="25" t="s">
        <v>3</v>
      </c>
      <c r="B39" s="25"/>
      <c r="C39" s="25"/>
      <c r="D39" s="25"/>
      <c r="E39" s="25"/>
      <c r="F39" s="25"/>
      <c r="G39" s="25"/>
      <c r="H39" s="3"/>
      <c r="I39" s="2"/>
      <c r="J39" s="2"/>
      <c r="K39" s="2"/>
      <c r="L39" s="2"/>
      <c r="M39" s="2">
        <f>SUM(H39:L39)</f>
        <v>0</v>
      </c>
    </row>
    <row r="40" spans="1:13" x14ac:dyDescent="0.25">
      <c r="A40" s="25" t="s">
        <v>4</v>
      </c>
      <c r="B40" s="25"/>
      <c r="C40" s="25"/>
      <c r="D40" s="25"/>
      <c r="E40" s="25"/>
      <c r="F40" s="25"/>
      <c r="G40" s="25"/>
      <c r="H40" s="3">
        <v>41165419.960000001</v>
      </c>
      <c r="I40" s="2">
        <v>41207600</v>
      </c>
      <c r="J40" s="2">
        <v>41207600</v>
      </c>
      <c r="K40" s="2">
        <v>41207600</v>
      </c>
      <c r="L40" s="2">
        <v>41207600</v>
      </c>
      <c r="M40" s="2">
        <f>SUM(H40:L40)</f>
        <v>205995819.96000001</v>
      </c>
    </row>
    <row r="41" spans="1:13" x14ac:dyDescent="0.25">
      <c r="A41" s="25" t="s">
        <v>5</v>
      </c>
      <c r="B41" s="25"/>
      <c r="C41" s="25"/>
      <c r="D41" s="25"/>
      <c r="E41" s="25"/>
      <c r="F41" s="25"/>
      <c r="G41" s="25"/>
      <c r="H41" s="10"/>
      <c r="I41" s="2"/>
      <c r="J41" s="2"/>
      <c r="K41" s="2"/>
      <c r="L41" s="2"/>
      <c r="M41" s="2">
        <f>SUM(H41:L41)</f>
        <v>0</v>
      </c>
    </row>
    <row r="42" spans="1:13" ht="24" customHeight="1" x14ac:dyDescent="0.25">
      <c r="A42" s="26" t="s">
        <v>12</v>
      </c>
      <c r="B42" s="26"/>
      <c r="C42" s="26"/>
      <c r="D42" s="26"/>
      <c r="E42" s="26"/>
      <c r="F42" s="26"/>
      <c r="G42" s="26"/>
      <c r="H42" s="14">
        <f>H43+H46</f>
        <v>21463500</v>
      </c>
      <c r="I42" s="15" t="s">
        <v>19</v>
      </c>
      <c r="J42" s="15" t="s">
        <v>19</v>
      </c>
      <c r="K42" s="15" t="s">
        <v>19</v>
      </c>
      <c r="L42" s="15" t="s">
        <v>19</v>
      </c>
      <c r="M42" s="15">
        <f>M43+M46</f>
        <v>107317500</v>
      </c>
    </row>
    <row r="43" spans="1:13" x14ac:dyDescent="0.25">
      <c r="A43" s="25" t="s">
        <v>2</v>
      </c>
      <c r="B43" s="25"/>
      <c r="C43" s="25"/>
      <c r="D43" s="25"/>
      <c r="E43" s="25"/>
      <c r="F43" s="25"/>
      <c r="G43" s="25"/>
      <c r="H43" s="3">
        <f>H44+H45</f>
        <v>21463500</v>
      </c>
      <c r="I43" s="3">
        <f t="shared" ref="I43:M43" si="17">I44+I45</f>
        <v>21463500</v>
      </c>
      <c r="J43" s="3">
        <f t="shared" si="17"/>
        <v>21463500</v>
      </c>
      <c r="K43" s="3">
        <f t="shared" si="17"/>
        <v>21463500</v>
      </c>
      <c r="L43" s="3">
        <f t="shared" si="17"/>
        <v>21463500</v>
      </c>
      <c r="M43" s="3">
        <f t="shared" si="17"/>
        <v>107317500</v>
      </c>
    </row>
    <row r="44" spans="1:13" x14ac:dyDescent="0.25">
      <c r="A44" s="25" t="s">
        <v>3</v>
      </c>
      <c r="B44" s="25"/>
      <c r="C44" s="25"/>
      <c r="D44" s="25"/>
      <c r="E44" s="25"/>
      <c r="F44" s="25"/>
      <c r="G44" s="25"/>
      <c r="H44" s="3"/>
      <c r="I44" s="2"/>
      <c r="J44" s="2"/>
      <c r="K44" s="2"/>
      <c r="L44" s="2"/>
      <c r="M44" s="2">
        <f>SUM(H44:L44)</f>
        <v>0</v>
      </c>
    </row>
    <row r="45" spans="1:13" x14ac:dyDescent="0.25">
      <c r="A45" s="25" t="s">
        <v>4</v>
      </c>
      <c r="B45" s="25"/>
      <c r="C45" s="25"/>
      <c r="D45" s="25"/>
      <c r="E45" s="25"/>
      <c r="F45" s="25"/>
      <c r="G45" s="25"/>
      <c r="H45" s="3">
        <v>21463500</v>
      </c>
      <c r="I45" s="2">
        <v>21463500</v>
      </c>
      <c r="J45" s="2">
        <v>21463500</v>
      </c>
      <c r="K45" s="2">
        <v>21463500</v>
      </c>
      <c r="L45" s="2">
        <v>21463500</v>
      </c>
      <c r="M45" s="2">
        <f>SUM(H45:L45)</f>
        <v>107317500</v>
      </c>
    </row>
    <row r="46" spans="1:13" x14ac:dyDescent="0.25">
      <c r="A46" s="25" t="s">
        <v>5</v>
      </c>
      <c r="B46" s="25"/>
      <c r="C46" s="25"/>
      <c r="D46" s="25"/>
      <c r="E46" s="25"/>
      <c r="F46" s="25"/>
      <c r="G46" s="25"/>
      <c r="H46" s="10"/>
      <c r="I46" s="2"/>
      <c r="J46" s="2"/>
      <c r="K46" s="2"/>
      <c r="L46" s="2"/>
      <c r="M46" s="2">
        <f>SUM(H46:L46)</f>
        <v>0</v>
      </c>
    </row>
    <row r="47" spans="1:13" ht="36" customHeight="1" x14ac:dyDescent="0.25">
      <c r="A47" s="29" t="s">
        <v>13</v>
      </c>
      <c r="B47" s="29"/>
      <c r="C47" s="29"/>
      <c r="D47" s="29"/>
      <c r="E47" s="29"/>
      <c r="F47" s="29"/>
      <c r="G47" s="29"/>
      <c r="H47" s="14">
        <f>H51+H48</f>
        <v>40017830</v>
      </c>
      <c r="I47" s="14">
        <f t="shared" ref="I47:M47" si="18">I51+I48</f>
        <v>39962830</v>
      </c>
      <c r="J47" s="14">
        <f t="shared" si="18"/>
        <v>39962830</v>
      </c>
      <c r="K47" s="14">
        <f t="shared" si="18"/>
        <v>39962830</v>
      </c>
      <c r="L47" s="14">
        <f t="shared" si="18"/>
        <v>39962830</v>
      </c>
      <c r="M47" s="14">
        <f t="shared" si="18"/>
        <v>199869150</v>
      </c>
    </row>
    <row r="48" spans="1:13" x14ac:dyDescent="0.25">
      <c r="A48" s="25" t="s">
        <v>2</v>
      </c>
      <c r="B48" s="25"/>
      <c r="C48" s="25"/>
      <c r="D48" s="25"/>
      <c r="E48" s="25"/>
      <c r="F48" s="25"/>
      <c r="G48" s="25"/>
      <c r="H48" s="3">
        <f>H49+H50</f>
        <v>40017830</v>
      </c>
      <c r="I48" s="3">
        <f t="shared" ref="I48:M48" si="19">I49+I50</f>
        <v>39962830</v>
      </c>
      <c r="J48" s="3">
        <f t="shared" si="19"/>
        <v>39962830</v>
      </c>
      <c r="K48" s="3">
        <f t="shared" si="19"/>
        <v>39962830</v>
      </c>
      <c r="L48" s="3">
        <f t="shared" si="19"/>
        <v>39962830</v>
      </c>
      <c r="M48" s="3">
        <f t="shared" si="19"/>
        <v>199869150</v>
      </c>
    </row>
    <row r="49" spans="1:13" x14ac:dyDescent="0.25">
      <c r="A49" s="25" t="s">
        <v>3</v>
      </c>
      <c r="B49" s="25"/>
      <c r="C49" s="25"/>
      <c r="D49" s="25"/>
      <c r="E49" s="25"/>
      <c r="F49" s="25"/>
      <c r="G49" s="25"/>
      <c r="H49" s="3"/>
      <c r="I49" s="2"/>
      <c r="J49" s="2"/>
      <c r="K49" s="2"/>
      <c r="L49" s="2"/>
      <c r="M49" s="2">
        <f>SUM(H49:L49)</f>
        <v>0</v>
      </c>
    </row>
    <row r="50" spans="1:13" x14ac:dyDescent="0.25">
      <c r="A50" s="25" t="s">
        <v>4</v>
      </c>
      <c r="B50" s="25"/>
      <c r="C50" s="25"/>
      <c r="D50" s="25"/>
      <c r="E50" s="25"/>
      <c r="F50" s="25"/>
      <c r="G50" s="25"/>
      <c r="H50" s="3">
        <v>40017830</v>
      </c>
      <c r="I50" s="2">
        <v>39962830</v>
      </c>
      <c r="J50" s="2">
        <v>39962830</v>
      </c>
      <c r="K50" s="2">
        <v>39962830</v>
      </c>
      <c r="L50" s="2">
        <v>39962830</v>
      </c>
      <c r="M50" s="2">
        <f>SUM(H50:L50)</f>
        <v>199869150</v>
      </c>
    </row>
    <row r="51" spans="1:13" x14ac:dyDescent="0.25">
      <c r="A51" s="25" t="s">
        <v>5</v>
      </c>
      <c r="B51" s="25"/>
      <c r="C51" s="25"/>
      <c r="D51" s="25"/>
      <c r="E51" s="25"/>
      <c r="F51" s="25"/>
      <c r="G51" s="25"/>
      <c r="H51" s="10"/>
      <c r="I51" s="2"/>
      <c r="J51" s="2"/>
      <c r="K51" s="2"/>
      <c r="L51" s="2"/>
      <c r="M51" s="2">
        <f>SUM(H51:L51)</f>
        <v>0</v>
      </c>
    </row>
    <row r="52" spans="1:13" ht="36" customHeight="1" x14ac:dyDescent="0.25">
      <c r="A52" s="26" t="s">
        <v>14</v>
      </c>
      <c r="B52" s="26"/>
      <c r="C52" s="26"/>
      <c r="D52" s="26"/>
      <c r="E52" s="26"/>
      <c r="F52" s="26"/>
      <c r="G52" s="26"/>
      <c r="H52" s="14">
        <f>H53+H56</f>
        <v>83964131.849999994</v>
      </c>
      <c r="I52" s="14">
        <f t="shared" ref="I52:M52" si="20">I53+I56</f>
        <v>81813929.849999994</v>
      </c>
      <c r="J52" s="14">
        <f t="shared" si="20"/>
        <v>81681113.849999994</v>
      </c>
      <c r="K52" s="14">
        <f t="shared" si="20"/>
        <v>81681113.849999994</v>
      </c>
      <c r="L52" s="14">
        <f t="shared" si="20"/>
        <v>81681113.849999994</v>
      </c>
      <c r="M52" s="14">
        <f t="shared" si="20"/>
        <v>410821403.25</v>
      </c>
    </row>
    <row r="53" spans="1:13" ht="15.75" thickBot="1" x14ac:dyDescent="0.3">
      <c r="A53" s="25" t="s">
        <v>2</v>
      </c>
      <c r="B53" s="25"/>
      <c r="C53" s="25"/>
      <c r="D53" s="25"/>
      <c r="E53" s="25"/>
      <c r="F53" s="25"/>
      <c r="G53" s="25"/>
      <c r="H53" s="3">
        <f>SUM(H54:H55)</f>
        <v>83964131.849999994</v>
      </c>
      <c r="I53" s="3">
        <f t="shared" ref="I53:M53" si="21">SUM(I54:I55)</f>
        <v>81813929.849999994</v>
      </c>
      <c r="J53" s="3">
        <f t="shared" si="21"/>
        <v>81681113.849999994</v>
      </c>
      <c r="K53" s="3">
        <f t="shared" si="21"/>
        <v>81681113.849999994</v>
      </c>
      <c r="L53" s="3">
        <f t="shared" si="21"/>
        <v>81681113.849999994</v>
      </c>
      <c r="M53" s="3">
        <f t="shared" si="21"/>
        <v>410821403.25</v>
      </c>
    </row>
    <row r="54" spans="1:13" ht="15.75" thickBot="1" x14ac:dyDescent="0.3">
      <c r="A54" s="25" t="s">
        <v>3</v>
      </c>
      <c r="B54" s="25"/>
      <c r="C54" s="25"/>
      <c r="D54" s="25"/>
      <c r="E54" s="25"/>
      <c r="F54" s="25"/>
      <c r="G54" s="25"/>
      <c r="H54" s="22">
        <v>52877026.850000001</v>
      </c>
      <c r="I54" s="2">
        <v>52202099.850000001</v>
      </c>
      <c r="J54" s="2">
        <v>52069283.850000001</v>
      </c>
      <c r="K54" s="2">
        <v>52069283.850000001</v>
      </c>
      <c r="L54" s="2">
        <v>52069283.850000001</v>
      </c>
      <c r="M54" s="2">
        <f>SUM(H54:L54)</f>
        <v>261286978.25</v>
      </c>
    </row>
    <row r="55" spans="1:13" x14ac:dyDescent="0.25">
      <c r="A55" s="27" t="s">
        <v>4</v>
      </c>
      <c r="B55" s="27"/>
      <c r="C55" s="27"/>
      <c r="D55" s="27"/>
      <c r="E55" s="27"/>
      <c r="F55" s="27"/>
      <c r="G55" s="27"/>
      <c r="H55" s="19">
        <v>31087105</v>
      </c>
      <c r="I55" s="16">
        <v>29611830</v>
      </c>
      <c r="J55" s="16">
        <v>29611830</v>
      </c>
      <c r="K55" s="16">
        <v>29611830</v>
      </c>
      <c r="L55" s="16">
        <v>29611830</v>
      </c>
      <c r="M55" s="16">
        <f>SUM(H55:L55)</f>
        <v>149534425</v>
      </c>
    </row>
    <row r="56" spans="1:13" x14ac:dyDescent="0.25">
      <c r="A56" s="25" t="s">
        <v>5</v>
      </c>
      <c r="B56" s="25"/>
      <c r="C56" s="25"/>
      <c r="D56" s="25"/>
      <c r="E56" s="25"/>
      <c r="F56" s="25"/>
      <c r="G56" s="25"/>
      <c r="H56" s="2"/>
      <c r="I56" s="2"/>
      <c r="J56" s="2"/>
      <c r="K56" s="2"/>
      <c r="L56" s="2"/>
      <c r="M56" s="2">
        <f>SUM(H56:L56)</f>
        <v>0</v>
      </c>
    </row>
    <row r="57" spans="1:13" ht="15" customHeight="1" x14ac:dyDescent="0.25">
      <c r="A57" s="28"/>
      <c r="B57" s="17"/>
      <c r="C57" s="17"/>
      <c r="D57" s="17"/>
      <c r="E57" s="17"/>
      <c r="F57" s="17"/>
      <c r="G57" s="17"/>
      <c r="H57" s="18"/>
      <c r="I57" s="18"/>
      <c r="J57" s="18"/>
      <c r="K57" s="18"/>
      <c r="L57" s="18"/>
      <c r="M57" s="18"/>
    </row>
    <row r="58" spans="1:13" ht="63" customHeight="1" x14ac:dyDescent="0.25">
      <c r="A58" s="28"/>
      <c r="B58" s="17"/>
      <c r="C58" s="17"/>
      <c r="D58" s="17"/>
      <c r="E58" s="17"/>
      <c r="F58" s="17"/>
      <c r="G58" s="17"/>
      <c r="H58" s="18"/>
      <c r="I58" s="18"/>
      <c r="J58" s="18"/>
      <c r="K58" s="18"/>
      <c r="L58" s="18"/>
      <c r="M58" s="18"/>
    </row>
    <row r="59" spans="1:13" ht="63" customHeight="1" x14ac:dyDescent="0.25">
      <c r="A59" s="28"/>
      <c r="B59" s="17"/>
      <c r="C59" s="17"/>
      <c r="D59" s="17"/>
      <c r="E59" s="17"/>
      <c r="F59" s="17"/>
      <c r="G59" s="17"/>
      <c r="H59" s="18"/>
      <c r="I59" s="18"/>
      <c r="J59" s="18"/>
      <c r="K59" s="18"/>
      <c r="L59" s="18"/>
      <c r="M59" s="18"/>
    </row>
    <row r="60" spans="1:13" ht="15" customHeight="1" x14ac:dyDescent="0.25">
      <c r="A60" s="28"/>
      <c r="B60" s="17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8"/>
    </row>
    <row r="61" spans="1:13" x14ac:dyDescent="0.25">
      <c r="A61" s="28"/>
      <c r="B61" s="17"/>
      <c r="C61" s="17"/>
      <c r="D61" s="17"/>
      <c r="E61" s="17"/>
      <c r="F61" s="17"/>
      <c r="G61" s="17"/>
      <c r="H61" s="18"/>
      <c r="I61" s="18"/>
      <c r="J61" s="18"/>
      <c r="K61" s="18"/>
      <c r="L61" s="18"/>
      <c r="M61" s="18"/>
    </row>
    <row r="62" spans="1:13" x14ac:dyDescent="0.25">
      <c r="A62" s="28"/>
      <c r="B62" s="17"/>
      <c r="C62" s="17"/>
      <c r="D62" s="17"/>
      <c r="E62" s="17"/>
      <c r="F62" s="17"/>
      <c r="G62" s="17"/>
      <c r="H62" s="18"/>
      <c r="I62" s="18"/>
      <c r="J62" s="18"/>
      <c r="K62" s="18"/>
      <c r="L62" s="18"/>
      <c r="M62" s="18"/>
    </row>
    <row r="63" spans="1:13" x14ac:dyDescent="0.25">
      <c r="A63" s="28"/>
      <c r="B63" s="17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</row>
    <row r="64" spans="1:13" x14ac:dyDescent="0.25">
      <c r="A64" s="28"/>
      <c r="B64" s="17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</row>
    <row r="65" spans="1:13" x14ac:dyDescent="0.25">
      <c r="A65" s="28"/>
      <c r="B65" s="17"/>
      <c r="C65" s="17"/>
      <c r="D65" s="17"/>
      <c r="E65" s="17"/>
      <c r="F65" s="17"/>
      <c r="G65" s="17"/>
      <c r="H65" s="18"/>
      <c r="I65" s="18"/>
      <c r="J65" s="18"/>
      <c r="K65" s="18"/>
      <c r="L65" s="18"/>
      <c r="M65" s="18"/>
    </row>
    <row r="66" spans="1:13" x14ac:dyDescent="0.25">
      <c r="A66" s="28"/>
      <c r="B66" s="17"/>
      <c r="C66" s="17"/>
      <c r="D66" s="17"/>
      <c r="E66" s="17"/>
      <c r="F66" s="17"/>
      <c r="G66" s="17"/>
      <c r="H66" s="18"/>
      <c r="I66" s="18"/>
      <c r="J66" s="18"/>
      <c r="K66" s="18"/>
      <c r="L66" s="18"/>
      <c r="M66" s="18"/>
    </row>
    <row r="67" spans="1:13" ht="15" customHeight="1" x14ac:dyDescent="0.25">
      <c r="A67" s="28"/>
      <c r="B67" s="17"/>
      <c r="C67" s="17"/>
      <c r="D67" s="17"/>
      <c r="E67" s="17"/>
      <c r="F67" s="17"/>
      <c r="G67" s="17"/>
      <c r="H67" s="18"/>
      <c r="I67" s="18"/>
      <c r="J67" s="18"/>
      <c r="K67" s="18"/>
      <c r="L67" s="18"/>
      <c r="M67" s="18"/>
    </row>
    <row r="68" spans="1:13" ht="15.75" customHeight="1" x14ac:dyDescent="0.25">
      <c r="A68" s="28"/>
      <c r="B68" s="17"/>
      <c r="C68" s="17"/>
      <c r="D68" s="17"/>
      <c r="E68" s="17"/>
      <c r="F68" s="17"/>
      <c r="G68" s="17"/>
      <c r="H68" s="18"/>
      <c r="I68" s="18"/>
      <c r="J68" s="18"/>
      <c r="K68" s="18"/>
      <c r="L68" s="18"/>
      <c r="M68" s="18"/>
    </row>
    <row r="69" spans="1:13" ht="51.75" customHeight="1" x14ac:dyDescent="0.25">
      <c r="A69" s="28"/>
      <c r="B69" s="17"/>
      <c r="C69" s="17"/>
      <c r="D69" s="17"/>
      <c r="E69" s="17"/>
      <c r="F69" s="17"/>
      <c r="G69" s="17"/>
      <c r="H69" s="18"/>
      <c r="I69" s="18"/>
      <c r="J69" s="18"/>
      <c r="K69" s="18"/>
      <c r="L69" s="18"/>
      <c r="M69" s="18"/>
    </row>
    <row r="70" spans="1:13" x14ac:dyDescent="0.25">
      <c r="A70" s="28"/>
      <c r="B70" s="17"/>
      <c r="C70" s="17"/>
      <c r="D70" s="17"/>
      <c r="E70" s="17"/>
      <c r="F70" s="17"/>
      <c r="G70" s="17"/>
      <c r="H70" s="18"/>
      <c r="I70" s="18"/>
      <c r="J70" s="18"/>
      <c r="K70" s="18"/>
      <c r="L70" s="18"/>
      <c r="M70" s="18"/>
    </row>
    <row r="71" spans="1:13" x14ac:dyDescent="0.25">
      <c r="A71" s="28"/>
      <c r="B71" s="17"/>
      <c r="C71" s="17"/>
      <c r="D71" s="17"/>
      <c r="E71" s="17"/>
      <c r="F71" s="17"/>
      <c r="G71" s="17"/>
      <c r="H71" s="18"/>
      <c r="I71" s="18"/>
      <c r="J71" s="18"/>
      <c r="K71" s="18"/>
      <c r="L71" s="18"/>
      <c r="M71" s="18"/>
    </row>
    <row r="72" spans="1:13" ht="33.75" customHeight="1" x14ac:dyDescent="0.25">
      <c r="A72" s="28"/>
      <c r="B72" s="17"/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</row>
    <row r="73" spans="1:13" x14ac:dyDescent="0.25">
      <c r="A73" s="28"/>
      <c r="B73" s="17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8"/>
    </row>
    <row r="74" spans="1:13" x14ac:dyDescent="0.25">
      <c r="A74" s="28"/>
      <c r="B74" s="17"/>
      <c r="C74" s="17"/>
      <c r="D74" s="17"/>
      <c r="E74" s="17"/>
      <c r="F74" s="17"/>
      <c r="G74" s="17"/>
      <c r="H74" s="18"/>
      <c r="I74" s="18"/>
      <c r="J74" s="18"/>
      <c r="K74" s="18"/>
      <c r="L74" s="18"/>
      <c r="M74" s="18"/>
    </row>
    <row r="75" spans="1:13" ht="45" customHeight="1" x14ac:dyDescent="0.25">
      <c r="A75" s="28"/>
      <c r="B75" s="17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</row>
    <row r="76" spans="1:13" x14ac:dyDescent="0.25">
      <c r="A76" s="28"/>
      <c r="B76" s="17"/>
      <c r="C76" s="17"/>
      <c r="D76" s="17"/>
      <c r="E76" s="17"/>
      <c r="F76" s="17"/>
      <c r="G76" s="17"/>
      <c r="H76" s="18"/>
      <c r="I76" s="18"/>
      <c r="J76" s="18"/>
      <c r="K76" s="18"/>
      <c r="L76" s="18"/>
      <c r="M76" s="18"/>
    </row>
    <row r="77" spans="1:13" x14ac:dyDescent="0.25">
      <c r="A77" s="28"/>
      <c r="B77" s="17"/>
      <c r="C77" s="17"/>
      <c r="D77" s="17"/>
      <c r="E77" s="17"/>
      <c r="F77" s="17"/>
      <c r="G77" s="17"/>
      <c r="H77" s="18"/>
      <c r="I77" s="18"/>
      <c r="J77" s="18"/>
      <c r="K77" s="18"/>
      <c r="L77" s="18"/>
      <c r="M77" s="18"/>
    </row>
    <row r="78" spans="1:13" x14ac:dyDescent="0.25">
      <c r="A78" s="28"/>
      <c r="B78" s="17"/>
      <c r="C78" s="17"/>
      <c r="D78" s="17"/>
      <c r="E78" s="17"/>
      <c r="F78" s="17"/>
      <c r="G78" s="17"/>
      <c r="H78" s="18"/>
      <c r="I78" s="18"/>
      <c r="J78" s="18"/>
      <c r="K78" s="18"/>
      <c r="L78" s="18"/>
      <c r="M78" s="18"/>
    </row>
    <row r="79" spans="1:13" x14ac:dyDescent="0.25">
      <c r="A79" s="28"/>
      <c r="B79" s="17"/>
      <c r="C79" s="17"/>
      <c r="D79" s="17"/>
      <c r="E79" s="17"/>
      <c r="F79" s="17"/>
      <c r="G79" s="17"/>
      <c r="H79" s="18"/>
      <c r="I79" s="18"/>
      <c r="J79" s="18"/>
      <c r="K79" s="18"/>
      <c r="L79" s="18"/>
      <c r="M79" s="18"/>
    </row>
    <row r="80" spans="1:13" ht="15" customHeight="1" x14ac:dyDescent="0.25">
      <c r="A80" s="28"/>
      <c r="B80" s="17"/>
      <c r="C80" s="17"/>
      <c r="D80" s="17"/>
      <c r="E80" s="17"/>
      <c r="F80" s="17"/>
      <c r="G80" s="17"/>
      <c r="H80" s="18"/>
      <c r="I80" s="18"/>
      <c r="J80" s="18"/>
      <c r="K80" s="18"/>
      <c r="L80" s="18"/>
      <c r="M80" s="18"/>
    </row>
    <row r="81" spans="1:13" x14ac:dyDescent="0.25">
      <c r="A81" s="28"/>
      <c r="B81" s="17"/>
      <c r="C81" s="17"/>
      <c r="D81" s="17"/>
      <c r="E81" s="17"/>
      <c r="F81" s="17"/>
      <c r="G81" s="17"/>
      <c r="H81" s="18"/>
      <c r="I81" s="18"/>
      <c r="J81" s="18"/>
      <c r="K81" s="18"/>
      <c r="L81" s="18"/>
      <c r="M81" s="18"/>
    </row>
    <row r="82" spans="1:13" ht="15.75" customHeight="1" x14ac:dyDescent="0.25">
      <c r="A82" s="28"/>
      <c r="B82" s="17"/>
      <c r="C82" s="17"/>
      <c r="D82" s="17"/>
      <c r="E82" s="17"/>
      <c r="F82" s="17"/>
      <c r="G82" s="17"/>
      <c r="H82" s="18"/>
      <c r="I82" s="18"/>
      <c r="J82" s="18"/>
      <c r="K82" s="18"/>
      <c r="L82" s="18"/>
      <c r="M82" s="18"/>
    </row>
    <row r="83" spans="1:13" x14ac:dyDescent="0.25">
      <c r="A83" s="28"/>
      <c r="B83" s="17"/>
      <c r="C83" s="17"/>
      <c r="D83" s="17"/>
      <c r="E83" s="17"/>
      <c r="F83" s="17"/>
      <c r="G83" s="17"/>
      <c r="H83" s="18"/>
      <c r="I83" s="18"/>
      <c r="J83" s="18"/>
      <c r="K83" s="18"/>
      <c r="L83" s="18"/>
      <c r="M83" s="18"/>
    </row>
    <row r="84" spans="1:13" x14ac:dyDescent="0.25">
      <c r="B84" s="17"/>
      <c r="C84" s="17"/>
      <c r="D84" s="17"/>
      <c r="E84" s="17"/>
      <c r="F84" s="17"/>
      <c r="G84" s="17"/>
      <c r="H84" s="18"/>
      <c r="I84" s="18"/>
      <c r="J84" s="18"/>
      <c r="K84" s="18"/>
      <c r="L84" s="18"/>
      <c r="M84" s="18"/>
    </row>
  </sheetData>
  <mergeCells count="56">
    <mergeCell ref="K1:M1"/>
    <mergeCell ref="A15:G15"/>
    <mergeCell ref="A4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H4:M4"/>
    <mergeCell ref="A2:M2"/>
    <mergeCell ref="A33:G33"/>
    <mergeCell ref="A27:G27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A29:G29"/>
    <mergeCell ref="A30:G30"/>
    <mergeCell ref="A31:G31"/>
    <mergeCell ref="A32:G32"/>
    <mergeCell ref="A55:G55"/>
    <mergeCell ref="A56:G56"/>
    <mergeCell ref="A57:A83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45:G45"/>
    <mergeCell ref="A34:G34"/>
    <mergeCell ref="A35:G35"/>
    <mergeCell ref="A36:G36"/>
    <mergeCell ref="A37:G37"/>
    <mergeCell ref="A38:G38"/>
    <mergeCell ref="A40:G40"/>
    <mergeCell ref="A41:G41"/>
    <mergeCell ref="A42:G42"/>
    <mergeCell ref="A43:G43"/>
    <mergeCell ref="A44:G44"/>
    <mergeCell ref="A39:G39"/>
  </mergeCells>
  <pageMargins left="0.19685039370078741" right="0.19685039370078741" top="0.74803149606299213" bottom="0.74803149606299213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workbookViewId="0">
      <selection activeCell="K1" sqref="K1:M1"/>
    </sheetView>
  </sheetViews>
  <sheetFormatPr defaultRowHeight="15" x14ac:dyDescent="0.25"/>
  <cols>
    <col min="1" max="7" width="9.140625" style="23"/>
    <col min="8" max="8" width="11.85546875" style="23" customWidth="1"/>
    <col min="9" max="10" width="11.140625" style="23" customWidth="1"/>
    <col min="11" max="11" width="11.28515625" style="23" customWidth="1"/>
    <col min="12" max="12" width="11" style="23" customWidth="1"/>
    <col min="13" max="13" width="11.7109375" style="23" customWidth="1"/>
    <col min="14" max="14" width="0.140625" style="23" customWidth="1"/>
    <col min="15" max="16384" width="9.140625" style="23"/>
  </cols>
  <sheetData>
    <row r="1" spans="1:14" x14ac:dyDescent="0.25">
      <c r="K1" s="31" t="s">
        <v>27</v>
      </c>
      <c r="L1" s="31"/>
      <c r="M1" s="31"/>
      <c r="N1" s="24"/>
    </row>
    <row r="3" spans="1:14" ht="34.5" customHeight="1" x14ac:dyDescent="0.25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x14ac:dyDescent="0.2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4" x14ac:dyDescent="0.25">
      <c r="A5" s="32" t="s">
        <v>23</v>
      </c>
      <c r="B5" s="32"/>
      <c r="C5" s="32"/>
      <c r="D5" s="32"/>
      <c r="E5" s="32"/>
      <c r="F5" s="32"/>
      <c r="G5" s="32"/>
      <c r="H5" s="34" t="s">
        <v>15</v>
      </c>
      <c r="I5" s="34"/>
      <c r="J5" s="34"/>
      <c r="K5" s="34"/>
      <c r="L5" s="34"/>
      <c r="M5" s="34"/>
    </row>
    <row r="6" spans="1:14" x14ac:dyDescent="0.25">
      <c r="A6" s="32"/>
      <c r="B6" s="32"/>
      <c r="C6" s="32"/>
      <c r="D6" s="32"/>
      <c r="E6" s="32"/>
      <c r="F6" s="32"/>
      <c r="G6" s="32"/>
      <c r="H6" s="20">
        <v>2026</v>
      </c>
      <c r="I6" s="20">
        <v>2027</v>
      </c>
      <c r="J6" s="20">
        <v>2028</v>
      </c>
      <c r="K6" s="20">
        <v>2029</v>
      </c>
      <c r="L6" s="20">
        <v>2030</v>
      </c>
      <c r="M6" s="4" t="s">
        <v>20</v>
      </c>
    </row>
    <row r="7" spans="1:14" x14ac:dyDescent="0.25">
      <c r="A7" s="32">
        <v>1</v>
      </c>
      <c r="B7" s="32"/>
      <c r="C7" s="32"/>
      <c r="D7" s="32"/>
      <c r="E7" s="32"/>
      <c r="F7" s="32"/>
      <c r="G7" s="32"/>
      <c r="H7" s="20">
        <v>2</v>
      </c>
      <c r="I7" s="20">
        <v>3</v>
      </c>
      <c r="J7" s="20">
        <v>4</v>
      </c>
      <c r="K7" s="20">
        <v>5</v>
      </c>
      <c r="L7" s="20">
        <v>6</v>
      </c>
      <c r="M7" s="20">
        <v>7</v>
      </c>
    </row>
    <row r="8" spans="1:14" ht="39.75" customHeight="1" x14ac:dyDescent="0.25">
      <c r="A8" s="26" t="s">
        <v>10</v>
      </c>
      <c r="B8" s="26"/>
      <c r="C8" s="26"/>
      <c r="D8" s="26"/>
      <c r="E8" s="26"/>
      <c r="F8" s="26"/>
      <c r="G8" s="26"/>
      <c r="H8" s="14">
        <f>H9+H12</f>
        <v>68883900</v>
      </c>
      <c r="I8" s="14">
        <f t="shared" ref="I8:M8" si="0">I9+I12</f>
        <v>68033900</v>
      </c>
      <c r="J8" s="14">
        <f t="shared" si="0"/>
        <v>67152840</v>
      </c>
      <c r="K8" s="14">
        <f t="shared" si="0"/>
        <v>67152842.400000006</v>
      </c>
      <c r="L8" s="14">
        <f t="shared" si="0"/>
        <v>68033900</v>
      </c>
      <c r="M8" s="14">
        <f t="shared" si="0"/>
        <v>339257382.39999998</v>
      </c>
    </row>
    <row r="9" spans="1:14" x14ac:dyDescent="0.25">
      <c r="A9" s="25" t="s">
        <v>2</v>
      </c>
      <c r="B9" s="25"/>
      <c r="C9" s="25"/>
      <c r="D9" s="25"/>
      <c r="E9" s="25"/>
      <c r="F9" s="25"/>
      <c r="G9" s="25"/>
      <c r="H9" s="3">
        <f>H10+H11</f>
        <v>66719400</v>
      </c>
      <c r="I9" s="3">
        <f t="shared" ref="I9:M9" si="1">I10+I11</f>
        <v>65869400</v>
      </c>
      <c r="J9" s="3">
        <f t="shared" si="1"/>
        <v>64988340</v>
      </c>
      <c r="K9" s="3">
        <f t="shared" si="1"/>
        <v>64988342.399999999</v>
      </c>
      <c r="L9" s="3">
        <f t="shared" si="1"/>
        <v>65869400</v>
      </c>
      <c r="M9" s="3">
        <f t="shared" si="1"/>
        <v>328434882.39999998</v>
      </c>
    </row>
    <row r="10" spans="1:14" x14ac:dyDescent="0.25">
      <c r="A10" s="25" t="s">
        <v>3</v>
      </c>
      <c r="B10" s="25"/>
      <c r="C10" s="25"/>
      <c r="D10" s="25"/>
      <c r="E10" s="25"/>
      <c r="F10" s="25"/>
      <c r="G10" s="25"/>
      <c r="H10" s="3"/>
      <c r="I10" s="2"/>
      <c r="J10" s="2"/>
      <c r="K10" s="2"/>
      <c r="L10" s="2"/>
      <c r="M10" s="2"/>
    </row>
    <row r="11" spans="1:14" x14ac:dyDescent="0.25">
      <c r="A11" s="25" t="s">
        <v>4</v>
      </c>
      <c r="B11" s="25"/>
      <c r="C11" s="25"/>
      <c r="D11" s="25"/>
      <c r="E11" s="25"/>
      <c r="F11" s="25"/>
      <c r="G11" s="25"/>
      <c r="H11" s="3">
        <v>66719400</v>
      </c>
      <c r="I11" s="2">
        <v>65869400</v>
      </c>
      <c r="J11" s="2">
        <v>64988340</v>
      </c>
      <c r="K11" s="2">
        <v>64988342.399999999</v>
      </c>
      <c r="L11" s="2">
        <v>65869400</v>
      </c>
      <c r="M11" s="2">
        <f>SUM(H11:L11)</f>
        <v>328434882.39999998</v>
      </c>
    </row>
    <row r="12" spans="1:14" x14ac:dyDescent="0.25">
      <c r="A12" s="25" t="s">
        <v>5</v>
      </c>
      <c r="B12" s="25"/>
      <c r="C12" s="25"/>
      <c r="D12" s="25"/>
      <c r="E12" s="25"/>
      <c r="F12" s="25"/>
      <c r="G12" s="25"/>
      <c r="H12" s="3">
        <v>2164500</v>
      </c>
      <c r="I12" s="2">
        <v>2164500</v>
      </c>
      <c r="J12" s="2">
        <v>2164500</v>
      </c>
      <c r="K12" s="2">
        <v>2164500</v>
      </c>
      <c r="L12" s="2">
        <v>2164500</v>
      </c>
      <c r="M12" s="2">
        <f>SUM(H12:L12)</f>
        <v>10822500</v>
      </c>
    </row>
  </sheetData>
  <mergeCells count="11">
    <mergeCell ref="A9:G9"/>
    <mergeCell ref="A10:G10"/>
    <mergeCell ref="A11:G11"/>
    <mergeCell ref="A12:G12"/>
    <mergeCell ref="K1:M1"/>
    <mergeCell ref="A3:M3"/>
    <mergeCell ref="A4:M4"/>
    <mergeCell ref="A5:G6"/>
    <mergeCell ref="H5:M5"/>
    <mergeCell ref="A7:G7"/>
    <mergeCell ref="A8:G8"/>
  </mergeCells>
  <pageMargins left="0.41" right="0.2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workbookViewId="0">
      <selection activeCell="K1" sqref="K1:M1"/>
    </sheetView>
  </sheetViews>
  <sheetFormatPr defaultRowHeight="15" x14ac:dyDescent="0.25"/>
  <cols>
    <col min="1" max="7" width="9.140625" style="23"/>
    <col min="8" max="8" width="11.85546875" style="23" customWidth="1"/>
    <col min="9" max="10" width="11.140625" style="23" customWidth="1"/>
    <col min="11" max="11" width="11.28515625" style="23" customWidth="1"/>
    <col min="12" max="12" width="11" style="23" customWidth="1"/>
    <col min="13" max="13" width="11.7109375" style="23" customWidth="1"/>
    <col min="14" max="16384" width="9.140625" style="23"/>
  </cols>
  <sheetData>
    <row r="1" spans="1:13" x14ac:dyDescent="0.25">
      <c r="K1" s="31" t="s">
        <v>28</v>
      </c>
      <c r="L1" s="31"/>
      <c r="M1" s="31"/>
    </row>
    <row r="3" spans="1:13" ht="34.5" customHeight="1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2" t="s">
        <v>23</v>
      </c>
      <c r="B5" s="32"/>
      <c r="C5" s="32"/>
      <c r="D5" s="32"/>
      <c r="E5" s="32"/>
      <c r="F5" s="32"/>
      <c r="G5" s="32"/>
      <c r="H5" s="34" t="s">
        <v>15</v>
      </c>
      <c r="I5" s="34"/>
      <c r="J5" s="34"/>
      <c r="K5" s="34"/>
      <c r="L5" s="34"/>
      <c r="M5" s="34"/>
    </row>
    <row r="6" spans="1:13" x14ac:dyDescent="0.25">
      <c r="A6" s="32"/>
      <c r="B6" s="32"/>
      <c r="C6" s="32"/>
      <c r="D6" s="32"/>
      <c r="E6" s="32"/>
      <c r="F6" s="32"/>
      <c r="G6" s="32"/>
      <c r="H6" s="20">
        <v>2026</v>
      </c>
      <c r="I6" s="20">
        <v>2027</v>
      </c>
      <c r="J6" s="20">
        <v>2028</v>
      </c>
      <c r="K6" s="20">
        <v>2029</v>
      </c>
      <c r="L6" s="20">
        <v>2030</v>
      </c>
      <c r="M6" s="4" t="s">
        <v>20</v>
      </c>
    </row>
    <row r="7" spans="1:13" x14ac:dyDescent="0.25">
      <c r="A7" s="32">
        <v>1</v>
      </c>
      <c r="B7" s="32"/>
      <c r="C7" s="32"/>
      <c r="D7" s="32"/>
      <c r="E7" s="32"/>
      <c r="F7" s="32"/>
      <c r="G7" s="32"/>
      <c r="H7" s="20">
        <v>2</v>
      </c>
      <c r="I7" s="20">
        <v>3</v>
      </c>
      <c r="J7" s="20">
        <v>4</v>
      </c>
      <c r="K7" s="20">
        <v>5</v>
      </c>
      <c r="L7" s="20">
        <v>6</v>
      </c>
      <c r="M7" s="20">
        <v>7</v>
      </c>
    </row>
    <row r="8" spans="1:13" ht="39.75" customHeight="1" x14ac:dyDescent="0.25">
      <c r="A8" s="29" t="s">
        <v>13</v>
      </c>
      <c r="B8" s="29"/>
      <c r="C8" s="29"/>
      <c r="D8" s="29"/>
      <c r="E8" s="29"/>
      <c r="F8" s="29"/>
      <c r="G8" s="29"/>
      <c r="H8" s="14">
        <f>H12+H9</f>
        <v>40017830</v>
      </c>
      <c r="I8" s="14">
        <f t="shared" ref="I8:M8" si="0">I12+I9</f>
        <v>39962830</v>
      </c>
      <c r="J8" s="14">
        <f t="shared" si="0"/>
        <v>39962830</v>
      </c>
      <c r="K8" s="14">
        <f t="shared" si="0"/>
        <v>39962830</v>
      </c>
      <c r="L8" s="14">
        <f t="shared" si="0"/>
        <v>39962830</v>
      </c>
      <c r="M8" s="14">
        <f t="shared" si="0"/>
        <v>199869150</v>
      </c>
    </row>
    <row r="9" spans="1:13" ht="15" customHeight="1" x14ac:dyDescent="0.25">
      <c r="A9" s="25" t="s">
        <v>2</v>
      </c>
      <c r="B9" s="25"/>
      <c r="C9" s="25"/>
      <c r="D9" s="25"/>
      <c r="E9" s="25"/>
      <c r="F9" s="25"/>
      <c r="G9" s="25"/>
      <c r="H9" s="3">
        <f>H10+H11</f>
        <v>40017830</v>
      </c>
      <c r="I9" s="3">
        <f t="shared" ref="I9:M9" si="1">I10+I11</f>
        <v>39962830</v>
      </c>
      <c r="J9" s="3">
        <f t="shared" si="1"/>
        <v>39962830</v>
      </c>
      <c r="K9" s="3">
        <f t="shared" si="1"/>
        <v>39962830</v>
      </c>
      <c r="L9" s="3">
        <f t="shared" si="1"/>
        <v>39962830</v>
      </c>
      <c r="M9" s="3">
        <f t="shared" si="1"/>
        <v>199869150</v>
      </c>
    </row>
    <row r="10" spans="1:13" ht="15" customHeight="1" x14ac:dyDescent="0.25">
      <c r="A10" s="25" t="s">
        <v>3</v>
      </c>
      <c r="B10" s="25"/>
      <c r="C10" s="25"/>
      <c r="D10" s="25"/>
      <c r="E10" s="25"/>
      <c r="F10" s="25"/>
      <c r="G10" s="25"/>
      <c r="H10" s="3"/>
      <c r="I10" s="2"/>
      <c r="J10" s="2"/>
      <c r="K10" s="2"/>
      <c r="L10" s="2"/>
      <c r="M10" s="2">
        <f>SUM(H10:L10)</f>
        <v>0</v>
      </c>
    </row>
    <row r="11" spans="1:13" ht="15" customHeight="1" x14ac:dyDescent="0.25">
      <c r="A11" s="25" t="s">
        <v>4</v>
      </c>
      <c r="B11" s="25"/>
      <c r="C11" s="25"/>
      <c r="D11" s="25"/>
      <c r="E11" s="25"/>
      <c r="F11" s="25"/>
      <c r="G11" s="25"/>
      <c r="H11" s="3">
        <v>40017830</v>
      </c>
      <c r="I11" s="2">
        <v>39962830</v>
      </c>
      <c r="J11" s="2">
        <v>39962830</v>
      </c>
      <c r="K11" s="2">
        <v>39962830</v>
      </c>
      <c r="L11" s="2">
        <v>39962830</v>
      </c>
      <c r="M11" s="2">
        <f>SUM(H11:L11)</f>
        <v>199869150</v>
      </c>
    </row>
    <row r="12" spans="1:13" ht="15" customHeight="1" x14ac:dyDescent="0.25">
      <c r="A12" s="25" t="s">
        <v>5</v>
      </c>
      <c r="B12" s="25"/>
      <c r="C12" s="25"/>
      <c r="D12" s="25"/>
      <c r="E12" s="25"/>
      <c r="F12" s="25"/>
      <c r="G12" s="25"/>
      <c r="H12" s="10"/>
      <c r="I12" s="2"/>
      <c r="J12" s="2"/>
      <c r="K12" s="2"/>
      <c r="L12" s="2"/>
      <c r="M12" s="2">
        <f>SUM(H12:L12)</f>
        <v>0</v>
      </c>
    </row>
  </sheetData>
  <mergeCells count="11">
    <mergeCell ref="A9:G9"/>
    <mergeCell ref="A10:G10"/>
    <mergeCell ref="A11:G11"/>
    <mergeCell ref="A12:G12"/>
    <mergeCell ref="K1:M1"/>
    <mergeCell ref="A3:M3"/>
    <mergeCell ref="A4:M4"/>
    <mergeCell ref="A5:G6"/>
    <mergeCell ref="H5:M5"/>
    <mergeCell ref="A7:G7"/>
    <mergeCell ref="A8:G8"/>
  </mergeCells>
  <pageMargins left="0.70866141732283472" right="0.4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abSelected="1" workbookViewId="0">
      <selection activeCell="G21" sqref="G21"/>
    </sheetView>
  </sheetViews>
  <sheetFormatPr defaultRowHeight="15" x14ac:dyDescent="0.25"/>
  <cols>
    <col min="1" max="7" width="9.140625" style="23"/>
    <col min="8" max="8" width="11.85546875" style="23" customWidth="1"/>
    <col min="9" max="10" width="11.140625" style="23" customWidth="1"/>
    <col min="11" max="11" width="11.28515625" style="23" customWidth="1"/>
    <col min="12" max="12" width="11" style="23" customWidth="1"/>
    <col min="13" max="13" width="11.7109375" style="23" customWidth="1"/>
    <col min="14" max="16384" width="9.140625" style="23"/>
  </cols>
  <sheetData>
    <row r="1" spans="1:13" x14ac:dyDescent="0.25">
      <c r="K1" s="31" t="s">
        <v>29</v>
      </c>
      <c r="L1" s="31"/>
      <c r="M1" s="31"/>
    </row>
    <row r="3" spans="1:13" ht="34.5" customHeight="1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2" t="s">
        <v>23</v>
      </c>
      <c r="B5" s="32"/>
      <c r="C5" s="32"/>
      <c r="D5" s="32"/>
      <c r="E5" s="32"/>
      <c r="F5" s="32"/>
      <c r="G5" s="32"/>
      <c r="H5" s="34" t="s">
        <v>15</v>
      </c>
      <c r="I5" s="34"/>
      <c r="J5" s="34"/>
      <c r="K5" s="34"/>
      <c r="L5" s="34"/>
      <c r="M5" s="34"/>
    </row>
    <row r="6" spans="1:13" x14ac:dyDescent="0.25">
      <c r="A6" s="32"/>
      <c r="B6" s="32"/>
      <c r="C6" s="32"/>
      <c r="D6" s="32"/>
      <c r="E6" s="32"/>
      <c r="F6" s="32"/>
      <c r="G6" s="32"/>
      <c r="H6" s="20">
        <v>2026</v>
      </c>
      <c r="I6" s="20">
        <v>2027</v>
      </c>
      <c r="J6" s="20">
        <v>2028</v>
      </c>
      <c r="K6" s="20">
        <v>2029</v>
      </c>
      <c r="L6" s="20">
        <v>2030</v>
      </c>
      <c r="M6" s="4" t="s">
        <v>20</v>
      </c>
    </row>
    <row r="7" spans="1:13" x14ac:dyDescent="0.25">
      <c r="A7" s="32">
        <v>1</v>
      </c>
      <c r="B7" s="32"/>
      <c r="C7" s="32"/>
      <c r="D7" s="32"/>
      <c r="E7" s="32"/>
      <c r="F7" s="32"/>
      <c r="G7" s="32"/>
      <c r="H7" s="20">
        <v>2</v>
      </c>
      <c r="I7" s="20">
        <v>3</v>
      </c>
      <c r="J7" s="20">
        <v>4</v>
      </c>
      <c r="K7" s="20">
        <v>5</v>
      </c>
      <c r="L7" s="20">
        <v>6</v>
      </c>
      <c r="M7" s="20">
        <v>7</v>
      </c>
    </row>
    <row r="8" spans="1:13" ht="39.75" customHeight="1" x14ac:dyDescent="0.25">
      <c r="A8" s="26" t="s">
        <v>14</v>
      </c>
      <c r="B8" s="26"/>
      <c r="C8" s="26"/>
      <c r="D8" s="26"/>
      <c r="E8" s="26"/>
      <c r="F8" s="26"/>
      <c r="G8" s="26"/>
      <c r="H8" s="14">
        <f>H9+H12</f>
        <v>83964131.849999994</v>
      </c>
      <c r="I8" s="14">
        <f t="shared" ref="I8:M8" si="0">I9+I12</f>
        <v>81813929.849999994</v>
      </c>
      <c r="J8" s="14">
        <f t="shared" si="0"/>
        <v>81681113.849999994</v>
      </c>
      <c r="K8" s="14">
        <f t="shared" si="0"/>
        <v>81681113.849999994</v>
      </c>
      <c r="L8" s="14">
        <f t="shared" si="0"/>
        <v>81681113.849999994</v>
      </c>
      <c r="M8" s="14">
        <f t="shared" si="0"/>
        <v>410821403.25</v>
      </c>
    </row>
    <row r="9" spans="1:13" ht="15" customHeight="1" thickBot="1" x14ac:dyDescent="0.3">
      <c r="A9" s="25" t="s">
        <v>2</v>
      </c>
      <c r="B9" s="25"/>
      <c r="C9" s="25"/>
      <c r="D9" s="25"/>
      <c r="E9" s="25"/>
      <c r="F9" s="25"/>
      <c r="G9" s="25"/>
      <c r="H9" s="3">
        <f>SUM(H10:H11)</f>
        <v>83964131.849999994</v>
      </c>
      <c r="I9" s="3">
        <f t="shared" ref="I9:M9" si="1">SUM(I10:I11)</f>
        <v>81813929.849999994</v>
      </c>
      <c r="J9" s="3">
        <f t="shared" si="1"/>
        <v>81681113.849999994</v>
      </c>
      <c r="K9" s="3">
        <f t="shared" si="1"/>
        <v>81681113.849999994</v>
      </c>
      <c r="L9" s="3">
        <f t="shared" si="1"/>
        <v>81681113.849999994</v>
      </c>
      <c r="M9" s="3">
        <f t="shared" si="1"/>
        <v>410821403.25</v>
      </c>
    </row>
    <row r="10" spans="1:13" ht="15" customHeight="1" thickBot="1" x14ac:dyDescent="0.3">
      <c r="A10" s="25" t="s">
        <v>3</v>
      </c>
      <c r="B10" s="25"/>
      <c r="C10" s="25"/>
      <c r="D10" s="25"/>
      <c r="E10" s="25"/>
      <c r="F10" s="25"/>
      <c r="G10" s="25"/>
      <c r="H10" s="22">
        <v>52877026.850000001</v>
      </c>
      <c r="I10" s="2">
        <v>52202099.850000001</v>
      </c>
      <c r="J10" s="2">
        <v>52069283.850000001</v>
      </c>
      <c r="K10" s="2">
        <v>52069283.850000001</v>
      </c>
      <c r="L10" s="2">
        <v>52069283.850000001</v>
      </c>
      <c r="M10" s="2">
        <f>SUM(H10:L10)</f>
        <v>261286978.25</v>
      </c>
    </row>
    <row r="11" spans="1:13" ht="15" customHeight="1" x14ac:dyDescent="0.25">
      <c r="A11" s="27" t="s">
        <v>4</v>
      </c>
      <c r="B11" s="27"/>
      <c r="C11" s="27"/>
      <c r="D11" s="27"/>
      <c r="E11" s="27"/>
      <c r="F11" s="27"/>
      <c r="G11" s="27"/>
      <c r="H11" s="19">
        <v>31087105</v>
      </c>
      <c r="I11" s="16">
        <v>29611830</v>
      </c>
      <c r="J11" s="16">
        <v>29611830</v>
      </c>
      <c r="K11" s="16">
        <v>29611830</v>
      </c>
      <c r="L11" s="16">
        <v>29611830</v>
      </c>
      <c r="M11" s="16">
        <f>SUM(H11:L11)</f>
        <v>149534425</v>
      </c>
    </row>
    <row r="12" spans="1:13" ht="15" customHeight="1" x14ac:dyDescent="0.25">
      <c r="A12" s="25" t="s">
        <v>5</v>
      </c>
      <c r="B12" s="25"/>
      <c r="C12" s="25"/>
      <c r="D12" s="25"/>
      <c r="E12" s="25"/>
      <c r="F12" s="25"/>
      <c r="G12" s="25"/>
      <c r="H12" s="2"/>
      <c r="I12" s="2"/>
      <c r="J12" s="2"/>
      <c r="K12" s="2"/>
      <c r="L12" s="2"/>
      <c r="M12" s="2">
        <f>SUM(H12:L12)</f>
        <v>0</v>
      </c>
    </row>
  </sheetData>
  <mergeCells count="11">
    <mergeCell ref="A9:G9"/>
    <mergeCell ref="A10:G10"/>
    <mergeCell ref="A11:G11"/>
    <mergeCell ref="A12:G12"/>
    <mergeCell ref="K1:M1"/>
    <mergeCell ref="A3:M3"/>
    <mergeCell ref="A4:M4"/>
    <mergeCell ref="A5:G6"/>
    <mergeCell ref="H5:M5"/>
    <mergeCell ref="A7:G7"/>
    <mergeCell ref="A8:G8"/>
  </mergeCells>
  <pageMargins left="0.70866141732283472" right="0.3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6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Ольга Федоровна</cp:lastModifiedBy>
  <cp:lastPrinted>2026-06-02T06:43:25Z</cp:lastPrinted>
  <dcterms:created xsi:type="dcterms:W3CDTF">2026-05-06T12:05:45Z</dcterms:created>
  <dcterms:modified xsi:type="dcterms:W3CDTF">2026-06-18T08:16:27Z</dcterms:modified>
</cp:coreProperties>
</file>